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_2022\Honlapra_2022_hálók\OTAK\"/>
    </mc:Choice>
  </mc:AlternateContent>
  <xr:revisionPtr revIDLastSave="0" documentId="13_ncr:1_{C2562F0E-5AD5-48C7-B9C2-233C5A237D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TAK_földrajztanár_TTK" sheetId="5" r:id="rId1"/>
  </sheets>
  <definedNames>
    <definedName name="_xlnm._FilterDatabase" localSheetId="0" hidden="1">OTAK_földrajztanár_TTK!$A$5:$AE$128</definedName>
    <definedName name="_xlnm.Print_Area" localSheetId="0">OTAK_földrajztanár_TTK!$A$3:$L$121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8" i="5" l="1"/>
  <c r="K128" i="5"/>
  <c r="J128" i="5"/>
  <c r="I128" i="5"/>
  <c r="H128" i="5"/>
  <c r="G128" i="5"/>
  <c r="F128" i="5"/>
  <c r="E128" i="5"/>
  <c r="D128" i="5"/>
  <c r="C128" i="5"/>
  <c r="L127" i="5"/>
  <c r="K127" i="5"/>
  <c r="J127" i="5"/>
  <c r="I127" i="5"/>
  <c r="H127" i="5"/>
  <c r="G127" i="5"/>
  <c r="F127" i="5"/>
  <c r="E127" i="5"/>
  <c r="D127" i="5"/>
  <c r="C127" i="5"/>
  <c r="L126" i="5"/>
  <c r="K126" i="5"/>
  <c r="J126" i="5"/>
  <c r="I126" i="5"/>
  <c r="H126" i="5"/>
  <c r="G126" i="5"/>
  <c r="F126" i="5"/>
  <c r="E126" i="5"/>
  <c r="D126" i="5"/>
  <c r="C126" i="5"/>
  <c r="M122" i="5"/>
  <c r="L117" i="5"/>
  <c r="K117" i="5"/>
  <c r="J117" i="5"/>
  <c r="I117" i="5"/>
  <c r="H117" i="5"/>
  <c r="G117" i="5"/>
  <c r="F117" i="5"/>
  <c r="E117" i="5"/>
  <c r="D117" i="5"/>
  <c r="C117" i="5"/>
  <c r="L116" i="5"/>
  <c r="K116" i="5"/>
  <c r="J116" i="5"/>
  <c r="I116" i="5"/>
  <c r="H116" i="5"/>
  <c r="G116" i="5"/>
  <c r="F116" i="5"/>
  <c r="E116" i="5"/>
  <c r="D116" i="5"/>
  <c r="C116" i="5"/>
  <c r="L115" i="5"/>
  <c r="K115" i="5"/>
  <c r="J115" i="5"/>
  <c r="I115" i="5"/>
  <c r="H115" i="5"/>
  <c r="G115" i="5"/>
  <c r="F115" i="5"/>
  <c r="E115" i="5"/>
  <c r="D115" i="5"/>
  <c r="C115" i="5"/>
  <c r="L112" i="5"/>
  <c r="K112" i="5"/>
  <c r="J112" i="5"/>
  <c r="I112" i="5"/>
  <c r="H112" i="5"/>
  <c r="G112" i="5"/>
  <c r="F112" i="5"/>
  <c r="E112" i="5"/>
  <c r="D112" i="5"/>
  <c r="C112" i="5"/>
  <c r="L111" i="5"/>
  <c r="K111" i="5"/>
  <c r="J111" i="5"/>
  <c r="I111" i="5"/>
  <c r="H111" i="5"/>
  <c r="G111" i="5"/>
  <c r="F111" i="5"/>
  <c r="E111" i="5"/>
  <c r="D111" i="5"/>
  <c r="C111" i="5"/>
  <c r="L110" i="5"/>
  <c r="K110" i="5"/>
  <c r="J110" i="5"/>
  <c r="I110" i="5"/>
  <c r="H110" i="5"/>
  <c r="G110" i="5"/>
  <c r="F110" i="5"/>
  <c r="E110" i="5"/>
  <c r="D110" i="5"/>
  <c r="C110" i="5"/>
  <c r="L103" i="5"/>
  <c r="K103" i="5"/>
  <c r="J103" i="5"/>
  <c r="I103" i="5"/>
  <c r="H103" i="5"/>
  <c r="G103" i="5"/>
  <c r="F103" i="5"/>
  <c r="E103" i="5"/>
  <c r="D103" i="5"/>
  <c r="C103" i="5"/>
  <c r="L102" i="5"/>
  <c r="K102" i="5"/>
  <c r="J102" i="5"/>
  <c r="I102" i="5"/>
  <c r="H102" i="5"/>
  <c r="G102" i="5"/>
  <c r="F102" i="5"/>
  <c r="E102" i="5"/>
  <c r="D102" i="5"/>
  <c r="C102" i="5"/>
  <c r="L101" i="5"/>
  <c r="K101" i="5"/>
  <c r="J101" i="5"/>
  <c r="I101" i="5"/>
  <c r="H101" i="5"/>
  <c r="G101" i="5"/>
  <c r="F101" i="5"/>
  <c r="E101" i="5"/>
  <c r="D101" i="5"/>
  <c r="C101" i="5"/>
  <c r="L97" i="5"/>
  <c r="K97" i="5"/>
  <c r="J97" i="5"/>
  <c r="I97" i="5"/>
  <c r="H97" i="5"/>
  <c r="G97" i="5"/>
  <c r="F97" i="5"/>
  <c r="E97" i="5"/>
  <c r="D97" i="5"/>
  <c r="C97" i="5"/>
  <c r="L96" i="5"/>
  <c r="K96" i="5"/>
  <c r="J96" i="5"/>
  <c r="I96" i="5"/>
  <c r="H96" i="5"/>
  <c r="G96" i="5"/>
  <c r="F96" i="5"/>
  <c r="E96" i="5"/>
  <c r="D96" i="5"/>
  <c r="C96" i="5"/>
  <c r="L95" i="5"/>
  <c r="K95" i="5"/>
  <c r="J95" i="5"/>
  <c r="I95" i="5"/>
  <c r="H95" i="5"/>
  <c r="G95" i="5"/>
  <c r="F95" i="5"/>
  <c r="E95" i="5"/>
  <c r="D95" i="5"/>
  <c r="C95" i="5"/>
  <c r="L91" i="5"/>
  <c r="K91" i="5"/>
  <c r="J91" i="5"/>
  <c r="I91" i="5"/>
  <c r="H91" i="5"/>
  <c r="G91" i="5"/>
  <c r="F91" i="5"/>
  <c r="E91" i="5"/>
  <c r="D91" i="5"/>
  <c r="C91" i="5"/>
  <c r="L90" i="5"/>
  <c r="K90" i="5"/>
  <c r="J90" i="5"/>
  <c r="I90" i="5"/>
  <c r="H90" i="5"/>
  <c r="G90" i="5"/>
  <c r="F90" i="5"/>
  <c r="E90" i="5"/>
  <c r="D90" i="5"/>
  <c r="C90" i="5"/>
  <c r="L89" i="5"/>
  <c r="K89" i="5"/>
  <c r="J89" i="5"/>
  <c r="I89" i="5"/>
  <c r="H89" i="5"/>
  <c r="G89" i="5"/>
  <c r="F89" i="5"/>
  <c r="E89" i="5"/>
  <c r="D89" i="5"/>
  <c r="C89" i="5"/>
  <c r="L85" i="5"/>
  <c r="K85" i="5"/>
  <c r="J85" i="5"/>
  <c r="I85" i="5"/>
  <c r="H85" i="5"/>
  <c r="G85" i="5"/>
  <c r="F85" i="5"/>
  <c r="E85" i="5"/>
  <c r="D85" i="5"/>
  <c r="C85" i="5"/>
  <c r="L84" i="5"/>
  <c r="K84" i="5"/>
  <c r="J84" i="5"/>
  <c r="I84" i="5"/>
  <c r="H84" i="5"/>
  <c r="G84" i="5"/>
  <c r="F84" i="5"/>
  <c r="E84" i="5"/>
  <c r="D84" i="5"/>
  <c r="C84" i="5"/>
  <c r="L83" i="5"/>
  <c r="K83" i="5"/>
  <c r="J83" i="5"/>
  <c r="I83" i="5"/>
  <c r="H83" i="5"/>
  <c r="G83" i="5"/>
  <c r="F83" i="5"/>
  <c r="E83" i="5"/>
  <c r="D83" i="5"/>
  <c r="C83" i="5"/>
  <c r="L71" i="5"/>
  <c r="K71" i="5"/>
  <c r="J71" i="5"/>
  <c r="I71" i="5"/>
  <c r="H71" i="5"/>
  <c r="G71" i="5"/>
  <c r="F71" i="5"/>
  <c r="E71" i="5"/>
  <c r="D71" i="5"/>
  <c r="C71" i="5"/>
  <c r="L70" i="5"/>
  <c r="K70" i="5"/>
  <c r="I70" i="5"/>
  <c r="H70" i="5"/>
  <c r="G70" i="5"/>
  <c r="F70" i="5"/>
  <c r="E70" i="5"/>
  <c r="D70" i="5"/>
  <c r="C70" i="5"/>
  <c r="L69" i="5"/>
  <c r="K69" i="5"/>
  <c r="I69" i="5"/>
  <c r="H69" i="5"/>
  <c r="G69" i="5"/>
  <c r="F69" i="5"/>
  <c r="E69" i="5"/>
  <c r="D69" i="5"/>
  <c r="C69" i="5"/>
  <c r="L64" i="5"/>
  <c r="K64" i="5"/>
  <c r="J64" i="5"/>
  <c r="I64" i="5"/>
  <c r="H64" i="5"/>
  <c r="G64" i="5"/>
  <c r="F64" i="5"/>
  <c r="E64" i="5"/>
  <c r="D64" i="5"/>
  <c r="C64" i="5"/>
  <c r="L63" i="5"/>
  <c r="K63" i="5"/>
  <c r="J63" i="5"/>
  <c r="I63" i="5"/>
  <c r="H63" i="5"/>
  <c r="G63" i="5"/>
  <c r="E63" i="5"/>
  <c r="D63" i="5"/>
  <c r="C63" i="5"/>
  <c r="L62" i="5"/>
  <c r="K62" i="5"/>
  <c r="J62" i="5"/>
  <c r="I62" i="5"/>
  <c r="H62" i="5"/>
  <c r="G62" i="5"/>
  <c r="E62" i="5"/>
  <c r="D62" i="5"/>
  <c r="C62" i="5"/>
  <c r="L57" i="5"/>
  <c r="K57" i="5"/>
  <c r="J57" i="5"/>
  <c r="I57" i="5"/>
  <c r="H57" i="5"/>
  <c r="G57" i="5"/>
  <c r="F57" i="5"/>
  <c r="E57" i="5"/>
  <c r="D57" i="5"/>
  <c r="C57" i="5"/>
  <c r="L56" i="5"/>
  <c r="K56" i="5"/>
  <c r="J56" i="5"/>
  <c r="I56" i="5"/>
  <c r="H56" i="5"/>
  <c r="G56" i="5"/>
  <c r="F56" i="5"/>
  <c r="D56" i="5"/>
  <c r="C56" i="5"/>
  <c r="L55" i="5"/>
  <c r="K55" i="5"/>
  <c r="J55" i="5"/>
  <c r="I55" i="5"/>
  <c r="H55" i="5"/>
  <c r="G55" i="5"/>
  <c r="F55" i="5"/>
  <c r="D55" i="5"/>
  <c r="C55" i="5"/>
  <c r="L51" i="5"/>
  <c r="K51" i="5"/>
  <c r="J51" i="5"/>
  <c r="I51" i="5"/>
  <c r="H51" i="5"/>
  <c r="G51" i="5"/>
  <c r="F51" i="5"/>
  <c r="E51" i="5"/>
  <c r="D51" i="5"/>
  <c r="C51" i="5"/>
  <c r="L50" i="5"/>
  <c r="K50" i="5"/>
  <c r="J50" i="5"/>
  <c r="I50" i="5"/>
  <c r="H50" i="5"/>
  <c r="G50" i="5"/>
  <c r="F50" i="5"/>
  <c r="E50" i="5"/>
  <c r="D50" i="5"/>
  <c r="C50" i="5"/>
  <c r="L49" i="5"/>
  <c r="K49" i="5"/>
  <c r="J49" i="5"/>
  <c r="I49" i="5"/>
  <c r="H49" i="5"/>
  <c r="G49" i="5"/>
  <c r="F49" i="5"/>
  <c r="E49" i="5"/>
  <c r="D49" i="5"/>
  <c r="C49" i="5"/>
  <c r="L42" i="5"/>
  <c r="K42" i="5"/>
  <c r="J42" i="5"/>
  <c r="I42" i="5"/>
  <c r="H42" i="5"/>
  <c r="G42" i="5"/>
  <c r="F42" i="5"/>
  <c r="E42" i="5"/>
  <c r="D42" i="5"/>
  <c r="C42" i="5"/>
  <c r="L41" i="5"/>
  <c r="K41" i="5"/>
  <c r="J41" i="5"/>
  <c r="I41" i="5"/>
  <c r="H41" i="5"/>
  <c r="G41" i="5"/>
  <c r="F41" i="5"/>
  <c r="E41" i="5"/>
  <c r="D41" i="5"/>
  <c r="C41" i="5"/>
  <c r="L40" i="5"/>
  <c r="K40" i="5"/>
  <c r="J40" i="5"/>
  <c r="I40" i="5"/>
  <c r="H40" i="5"/>
  <c r="G40" i="5"/>
  <c r="F40" i="5"/>
  <c r="E40" i="5"/>
  <c r="D40" i="5"/>
  <c r="C40" i="5"/>
  <c r="L30" i="5"/>
  <c r="K30" i="5"/>
  <c r="J30" i="5"/>
  <c r="I30" i="5"/>
  <c r="H30" i="5"/>
  <c r="G30" i="5"/>
  <c r="F30" i="5"/>
  <c r="E30" i="5"/>
  <c r="D30" i="5"/>
  <c r="C30" i="5"/>
  <c r="L29" i="5"/>
  <c r="K29" i="5"/>
  <c r="J29" i="5"/>
  <c r="I29" i="5"/>
  <c r="H29" i="5"/>
  <c r="G29" i="5"/>
  <c r="F29" i="5"/>
  <c r="E29" i="5"/>
  <c r="D29" i="5"/>
  <c r="C29" i="5"/>
  <c r="L28" i="5"/>
  <c r="K28" i="5"/>
  <c r="J28" i="5"/>
  <c r="I28" i="5"/>
  <c r="H28" i="5"/>
  <c r="G28" i="5"/>
  <c r="F28" i="5"/>
  <c r="E28" i="5"/>
  <c r="D28" i="5"/>
  <c r="D119" i="5" s="1"/>
  <c r="C28" i="5"/>
  <c r="L22" i="5"/>
  <c r="K22" i="5"/>
  <c r="J22" i="5"/>
  <c r="I22" i="5"/>
  <c r="H22" i="5"/>
  <c r="G22" i="5"/>
  <c r="F22" i="5"/>
  <c r="E22" i="5"/>
  <c r="D22" i="5"/>
  <c r="L21" i="5"/>
  <c r="K21" i="5"/>
  <c r="J21" i="5"/>
  <c r="I21" i="5"/>
  <c r="H21" i="5"/>
  <c r="G21" i="5"/>
  <c r="F21" i="5"/>
  <c r="E21" i="5"/>
  <c r="D21" i="5"/>
  <c r="L20" i="5"/>
  <c r="K20" i="5"/>
  <c r="J20" i="5"/>
  <c r="I20" i="5"/>
  <c r="H20" i="5"/>
  <c r="G20" i="5"/>
  <c r="F20" i="5"/>
  <c r="E20" i="5"/>
  <c r="D20" i="5"/>
  <c r="L14" i="5"/>
  <c r="K14" i="5"/>
  <c r="J14" i="5"/>
  <c r="I14" i="5"/>
  <c r="H14" i="5"/>
  <c r="G14" i="5"/>
  <c r="F14" i="5"/>
  <c r="E14" i="5"/>
  <c r="D14" i="5"/>
  <c r="C14" i="5"/>
  <c r="L13" i="5"/>
  <c r="K13" i="5"/>
  <c r="J13" i="5"/>
  <c r="I13" i="5"/>
  <c r="H13" i="5"/>
  <c r="G13" i="5"/>
  <c r="F13" i="5"/>
  <c r="E13" i="5"/>
  <c r="D13" i="5"/>
  <c r="C13" i="5"/>
  <c r="L12" i="5"/>
  <c r="K12" i="5"/>
  <c r="J12" i="5"/>
  <c r="I12" i="5"/>
  <c r="H12" i="5"/>
  <c r="G12" i="5"/>
  <c r="F12" i="5"/>
  <c r="E12" i="5"/>
  <c r="D12" i="5"/>
  <c r="C12" i="5"/>
  <c r="J98" i="5" l="1"/>
  <c r="J121" i="5"/>
  <c r="C119" i="5"/>
  <c r="F121" i="5"/>
  <c r="E98" i="5"/>
  <c r="E120" i="5" s="1"/>
  <c r="D98" i="5"/>
  <c r="D120" i="5" s="1"/>
  <c r="I98" i="5"/>
  <c r="K121" i="5"/>
  <c r="M57" i="5"/>
  <c r="M63" i="5"/>
  <c r="M83" i="5"/>
  <c r="M102" i="5"/>
  <c r="E119" i="5"/>
  <c r="G98" i="5"/>
  <c r="G120" i="5" s="1"/>
  <c r="C121" i="5"/>
  <c r="M103" i="5"/>
  <c r="M115" i="5"/>
  <c r="K98" i="5"/>
  <c r="K120" i="5" s="1"/>
  <c r="G121" i="5"/>
  <c r="I119" i="5"/>
  <c r="M30" i="5"/>
  <c r="M42" i="5"/>
  <c r="M69" i="5"/>
  <c r="I121" i="5"/>
  <c r="M97" i="5"/>
  <c r="M112" i="5"/>
  <c r="M126" i="5"/>
  <c r="J119" i="5"/>
  <c r="K119" i="5"/>
  <c r="H121" i="5"/>
  <c r="M20" i="5"/>
  <c r="F119" i="5"/>
  <c r="L119" i="5"/>
  <c r="H98" i="5"/>
  <c r="H120" i="5" s="1"/>
  <c r="M51" i="5"/>
  <c r="M56" i="5"/>
  <c r="M71" i="5"/>
  <c r="M85" i="5"/>
  <c r="M117" i="5"/>
  <c r="F98" i="5"/>
  <c r="F120" i="5" s="1"/>
  <c r="M29" i="5"/>
  <c r="M50" i="5"/>
  <c r="M84" i="5"/>
  <c r="M90" i="5"/>
  <c r="M91" i="5"/>
  <c r="M96" i="5"/>
  <c r="M128" i="5"/>
  <c r="L98" i="5"/>
  <c r="L120" i="5" s="1"/>
  <c r="G119" i="5"/>
  <c r="C98" i="5"/>
  <c r="D121" i="5"/>
  <c r="M22" i="5"/>
  <c r="L121" i="5"/>
  <c r="M49" i="5"/>
  <c r="M62" i="5"/>
  <c r="M64" i="5"/>
  <c r="M111" i="5"/>
  <c r="M116" i="5"/>
  <c r="H119" i="5"/>
  <c r="M119" i="5" s="1"/>
  <c r="M21" i="5"/>
  <c r="M28" i="5"/>
  <c r="M40" i="5"/>
  <c r="M55" i="5"/>
  <c r="M70" i="5"/>
  <c r="M89" i="5"/>
  <c r="M95" i="5"/>
  <c r="M101" i="5"/>
  <c r="M110" i="5"/>
  <c r="M127" i="5"/>
  <c r="J120" i="5"/>
  <c r="I120" i="5"/>
  <c r="M12" i="5"/>
  <c r="M13" i="5"/>
  <c r="M14" i="5"/>
  <c r="M41" i="5"/>
  <c r="E121" i="5"/>
  <c r="M98" i="5" l="1"/>
  <c r="C120" i="5"/>
  <c r="M120" i="5" s="1"/>
  <c r="M121" i="5"/>
</calcChain>
</file>

<file path=xl/sharedStrings.xml><?xml version="1.0" encoding="utf-8"?>
<sst xmlns="http://schemas.openxmlformats.org/spreadsheetml/2006/main" count="528" uniqueCount="256">
  <si>
    <t>szgy</t>
  </si>
  <si>
    <t>Szaktárgyi kritériumvizsga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</si>
  <si>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</si>
  <si>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</si>
  <si>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</si>
  <si>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</si>
  <si>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kv</t>
  </si>
  <si>
    <t>Coherent Individual Practice Support Seminar</t>
  </si>
  <si>
    <t>Subject-specific Criterion Exam</t>
  </si>
  <si>
    <t>Tárgyért felelős szervezeti egység neve</t>
  </si>
  <si>
    <t>Tárgykód</t>
  </si>
  <si>
    <t>Tárgynév</t>
  </si>
  <si>
    <t>Tárgynév angolul</t>
  </si>
  <si>
    <t>ea</t>
  </si>
  <si>
    <t>gy</t>
  </si>
  <si>
    <t>Szemeszter</t>
  </si>
  <si>
    <t>Óra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</si>
  <si>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</si>
  <si>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</si>
  <si>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</si>
  <si>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</si>
  <si>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</si>
  <si>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</si>
  <si>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</si>
  <si>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</si>
  <si>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(99 kredit)</t>
  </si>
  <si>
    <t>x</t>
  </si>
  <si>
    <t>Gyj(5)</t>
  </si>
  <si>
    <t>K(5)</t>
  </si>
  <si>
    <t>összes kontaktóra</t>
  </si>
  <si>
    <t>összes kredit</t>
  </si>
  <si>
    <t>összes kollokvium</t>
  </si>
  <si>
    <t>e</t>
  </si>
  <si>
    <t>Gyj(3)</t>
  </si>
  <si>
    <t>Szakterületi ismeretek összes kredit (99 kredit)</t>
  </si>
  <si>
    <t>Szaktárgyi kritériumvizsga (0 kredit)</t>
  </si>
  <si>
    <t>(x)</t>
  </si>
  <si>
    <t>Szakmódszertan (10 kredit)</t>
  </si>
  <si>
    <t>Iskolai gyakorlathoz közvetlenül kapcsolódó tárgy (2 kredit)</t>
  </si>
  <si>
    <t>ÖSSZESEN</t>
  </si>
  <si>
    <t>összes előírt kredit</t>
  </si>
  <si>
    <t>Iskolai gyakorlatok (6 kredit)</t>
  </si>
  <si>
    <t>x = tárgy mintatantervi helye</t>
  </si>
  <si>
    <t>kv = kötelezően választható tárgy helye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</si>
  <si>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</si>
  <si>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</si>
  <si>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</si>
  <si>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</si>
  <si>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</si>
  <si>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</si>
  <si>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</si>
  <si>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</si>
  <si>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</si>
  <si>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</si>
  <si>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</si>
  <si>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</si>
  <si>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</si>
  <si>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OTK-ÖGY</t>
  </si>
  <si>
    <t>Osztatlan földrajztanár képzés (2022-től)</t>
  </si>
  <si>
    <t>Szakfelelős: Dr. Nagy Balázs</t>
  </si>
  <si>
    <t>Képzési koordinátor: Dr. Makádi Mariann</t>
  </si>
  <si>
    <t>Szakmai alapozó ismeretek (24 kredit)</t>
  </si>
  <si>
    <t xml:space="preserve">     Földrajzi, földtudományi alapozó ismeretek modul (13 kredit)</t>
  </si>
  <si>
    <t>foldtang22va</t>
  </si>
  <si>
    <t>Földtan</t>
  </si>
  <si>
    <t>Leél-Őssy Szabolcs</t>
  </si>
  <si>
    <t>TTK Általános és Alkalmazott Földtani Tanszék</t>
  </si>
  <si>
    <t>Geology</t>
  </si>
  <si>
    <t>meteoeghl22ea</t>
  </si>
  <si>
    <t>Meteorológia és éghajlattan</t>
  </si>
  <si>
    <t>Mészáros Róbert</t>
  </si>
  <si>
    <t>TTK Meteorológiai Tanszék</t>
  </si>
  <si>
    <t>Meteorology and Climatology</t>
  </si>
  <si>
    <t>bevtarsfl22ea</t>
  </si>
  <si>
    <t>Bevezetés a társadalomföldrajzba</t>
  </si>
  <si>
    <t>Gyuris Ferenc</t>
  </si>
  <si>
    <t>TTK Társadalom- és Gazdaságföldrajzi Tanszék</t>
  </si>
  <si>
    <t>Introduction to Human Geography</t>
  </si>
  <si>
    <t>bevkozgl22ea</t>
  </si>
  <si>
    <t>Bevezetés a közgazdaságtanba</t>
  </si>
  <si>
    <t>Szabó Pál</t>
  </si>
  <si>
    <t>TTK Regionális Tudományi Tanszék</t>
  </si>
  <si>
    <t>Introduction to Economics</t>
  </si>
  <si>
    <t>tarsisml22eo</t>
  </si>
  <si>
    <t>Társadalomismeret földrajztanároknak</t>
  </si>
  <si>
    <t>Kis János Péter</t>
  </si>
  <si>
    <t>Social studies for geography teachers</t>
  </si>
  <si>
    <t>foldrtortl17ea</t>
  </si>
  <si>
    <t>A földrajztudomány története</t>
  </si>
  <si>
    <t>Győri Róbert</t>
  </si>
  <si>
    <t>History of Geography</t>
  </si>
  <si>
    <t>teljesítendő kredit</t>
  </si>
  <si>
    <t xml:space="preserve">     Adatgyűjtési és adatelemzési alapismeretek, vizualizációs technikák és technológiák modul (11 kredit)</t>
  </si>
  <si>
    <t>tajekl22va</t>
  </si>
  <si>
    <t>Tájékozódás a földön és az égen</t>
  </si>
  <si>
    <t>Telbisz Tamás</t>
  </si>
  <si>
    <t>TTK Természetföldrajzi Tanszék</t>
  </si>
  <si>
    <t>Orientation on Earth and in the Sky</t>
  </si>
  <si>
    <t>digterkl22go</t>
  </si>
  <si>
    <t>Digitális térképezés</t>
  </si>
  <si>
    <t>Szalkai Gábor</t>
  </si>
  <si>
    <t>Digital mapping</t>
  </si>
  <si>
    <t>taverzl22vo</t>
  </si>
  <si>
    <t>Távérzékelés és geoinformatika</t>
  </si>
  <si>
    <t>Mari László</t>
  </si>
  <si>
    <t>Remote sensing and geoinformatics</t>
  </si>
  <si>
    <t>adatgyl22vo</t>
  </si>
  <si>
    <t>Adatgyűjtés és számítógépes feldolgozás</t>
  </si>
  <si>
    <t>Jakobi Ákos</t>
  </si>
  <si>
    <t>Data collection and computer processing</t>
  </si>
  <si>
    <t>Szakmai törzsanyag szakterületi ismeretei (75 kredit)</t>
  </si>
  <si>
    <t xml:space="preserve">     Természetföldrajzi modul (18 kredit)</t>
  </si>
  <si>
    <t>dinfold1l22eo</t>
  </si>
  <si>
    <t>Dinamikus Föld I.</t>
  </si>
  <si>
    <t>Karátson Dávid</t>
  </si>
  <si>
    <t>Dynamic Earth I.</t>
  </si>
  <si>
    <t>dinfold1l22go</t>
  </si>
  <si>
    <t>dinfold2l22eo</t>
  </si>
  <si>
    <t>Dinamikus Föld II.</t>
  </si>
  <si>
    <t>Dinamikus Föld I. ea</t>
  </si>
  <si>
    <t>Horváth Erzsébet</t>
  </si>
  <si>
    <t>Dynamic Earth II.</t>
  </si>
  <si>
    <t>dinfold2l22go</t>
  </si>
  <si>
    <t>Dinamikus Föld I. gy.</t>
  </si>
  <si>
    <t>vizburokl22eo</t>
  </si>
  <si>
    <t>A vízburok földrajza</t>
  </si>
  <si>
    <t>Novothny Ágnes</t>
  </si>
  <si>
    <t>Geography of Hydrosphere</t>
  </si>
  <si>
    <t>biogeotall22vo</t>
  </si>
  <si>
    <t>Biogeográfia és talajtan</t>
  </si>
  <si>
    <t>Magyari Enikő Katalin</t>
  </si>
  <si>
    <t>TTK Környezet- és Tájföldrajzi Tanszék</t>
  </si>
  <si>
    <t>Biogeography and soil science</t>
  </si>
  <si>
    <t>frovezetl22go</t>
  </si>
  <si>
    <t>Földrajzi övezetesség</t>
  </si>
  <si>
    <t>Nagy Balázs</t>
  </si>
  <si>
    <t>Geographical zonality</t>
  </si>
  <si>
    <t xml:space="preserve">    Társadalomföldrajzi modul (18 kredit)</t>
  </si>
  <si>
    <t>gazdfrl22ea</t>
  </si>
  <si>
    <t>Gazdaságföldrajz ea.</t>
  </si>
  <si>
    <t>Jankó Ferenc</t>
  </si>
  <si>
    <t>Economic Geography (Th)</t>
  </si>
  <si>
    <t>neptelepeal17ea</t>
  </si>
  <si>
    <t>Népesség- és településföldrajz ea.</t>
  </si>
  <si>
    <t>Farkas György</t>
  </si>
  <si>
    <t>kulturfreal22ea</t>
  </si>
  <si>
    <t>Kulturális földrajz ea.</t>
  </si>
  <si>
    <t>Berki Márton</t>
  </si>
  <si>
    <t>varosterl17em</t>
  </si>
  <si>
    <t>Városi térségek földrajza</t>
  </si>
  <si>
    <t>Izsák Éva</t>
  </si>
  <si>
    <t>Geography of Urban Territories</t>
  </si>
  <si>
    <t>neptelepgyl22go</t>
  </si>
  <si>
    <t xml:space="preserve">Népesség- és településföldrajz gyak. </t>
  </si>
  <si>
    <t>gazdfrgyl22go</t>
  </si>
  <si>
    <t xml:space="preserve">Gazdaságföldrajz gyak. </t>
  </si>
  <si>
    <t>mopolfrl22ea</t>
  </si>
  <si>
    <t>Magyarország politikai földrajza ea.</t>
  </si>
  <si>
    <t>Political Geography of Hungary (Th)</t>
  </si>
  <si>
    <t>polfrl22ea</t>
  </si>
  <si>
    <t>Politikai földrajz ea.</t>
  </si>
  <si>
    <t>Political Geography (Th)</t>
  </si>
  <si>
    <t>kulturfrgyl22go</t>
  </si>
  <si>
    <t xml:space="preserve">Kulturális földrajz gyak. </t>
  </si>
  <si>
    <t>videkterl22eo</t>
  </si>
  <si>
    <t>Vidéki térségek földrajza</t>
  </si>
  <si>
    <t>Geography of Rural Territories</t>
  </si>
  <si>
    <t>eumol22go</t>
  </si>
  <si>
    <t>Az Európai Unió és Magyarország</t>
  </si>
  <si>
    <t>The European Union and Hungary</t>
  </si>
  <si>
    <t>tortfoldml17gm</t>
  </si>
  <si>
    <t>A történeti földrajz módszerei</t>
  </si>
  <si>
    <t>Methods in Historical Geography</t>
  </si>
  <si>
    <t xml:space="preserve">     Regionális földrajzi modul (29 kredit)</t>
  </si>
  <si>
    <t>karpatterml22vo</t>
  </si>
  <si>
    <t>A Kárpát-medence természetföldrajza</t>
  </si>
  <si>
    <t>Physical Geography of the Carpathian Basin</t>
  </si>
  <si>
    <t>eutermfl17ea</t>
  </si>
  <si>
    <t>Európa természetföldrajza ea.</t>
  </si>
  <si>
    <t>eutarsf1eal17ea</t>
  </si>
  <si>
    <t>Európa regionális társadalomföldrajza I. ea.</t>
  </si>
  <si>
    <t>eutarsf2eal22ea</t>
  </si>
  <si>
    <t>Európa regionális társadalomföldrajza II. ea.</t>
  </si>
  <si>
    <t>Bottlik Zsolt</t>
  </si>
  <si>
    <t>motarsfeal22eo</t>
  </si>
  <si>
    <t>Magyarország társadalom- és gazdaságföldrajza ea.</t>
  </si>
  <si>
    <t>motarsfeal22go</t>
  </si>
  <si>
    <t>Magyarország társadalom- és gazdaságföldrajza gyak.</t>
  </si>
  <si>
    <t>eukivul1tel22eo</t>
  </si>
  <si>
    <t>Európán kívüli kontinensek természetföldrajza I.</t>
  </si>
  <si>
    <t>Physical Geography of non-european continents I.</t>
  </si>
  <si>
    <t>eukivul2tel22eo</t>
  </si>
  <si>
    <t>Európán kívüli kontinensek természetföldrajza II.</t>
  </si>
  <si>
    <t>Physical Geography of non-european continents II.</t>
  </si>
  <si>
    <t>eukivul1tal22eo</t>
  </si>
  <si>
    <t>Európán kívüli kontinensek társadalomföldrajza I.</t>
  </si>
  <si>
    <t>Social Geography of non-european continents I.</t>
  </si>
  <si>
    <t>eukivul2tal22eo</t>
  </si>
  <si>
    <t>Európán kívüli kontinensek társadalomföldrajza II.</t>
  </si>
  <si>
    <t>Social Geography of non-european continents II.</t>
  </si>
  <si>
    <t xml:space="preserve">     Globális földrajzi folyamatok, problémák modul (6 kredit)</t>
  </si>
  <si>
    <t>terkorvedl22vo</t>
  </si>
  <si>
    <t>Természet- és környezetvédelem</t>
  </si>
  <si>
    <t>Munkácsy Béla</t>
  </si>
  <si>
    <t>Nature and environmental protection</t>
  </si>
  <si>
    <t>etnikuml17ea</t>
  </si>
  <si>
    <t xml:space="preserve">Etnikumok és vallások földrajza </t>
  </si>
  <si>
    <t>Ethnic and Sacral Geography</t>
  </si>
  <si>
    <t xml:space="preserve">     Terepgyakorlat (4 kredit)</t>
  </si>
  <si>
    <t>komplex1l22to</t>
  </si>
  <si>
    <t>Komplex természet- és társadalomföldrajzi terepgyakorlat I. (5 nap)</t>
  </si>
  <si>
    <t>Makádi Mariann</t>
  </si>
  <si>
    <t>TTK Földrajzi Szakmódszertani Csoport</t>
  </si>
  <si>
    <t>Complex physical-, human and landscape geography summer field trip I. (5 days)</t>
  </si>
  <si>
    <t>komplex2l22to</t>
  </si>
  <si>
    <t>Komplex természet- és társadalomföldrajzi terepgyakorlat II. (5 nap)</t>
  </si>
  <si>
    <t>OTK-SZV-FÖL</t>
  </si>
  <si>
    <t>frtanal22eo</t>
  </si>
  <si>
    <t>A földrajztanítás alapjai</t>
  </si>
  <si>
    <t xml:space="preserve">Principles of geography teaching </t>
  </si>
  <si>
    <t>tevefrl22go</t>
  </si>
  <si>
    <t>Tevékenységalapú földrajztanítás</t>
  </si>
  <si>
    <t xml:space="preserve">Activity-based geography teaching </t>
  </si>
  <si>
    <t>tudkoml22eo</t>
  </si>
  <si>
    <t>Földrajzi tudásszerzés és kompetenciafejlesztés</t>
  </si>
  <si>
    <t>Acquisition of geographical knowledge and competence development</t>
  </si>
  <si>
    <t>frtanafl22go</t>
  </si>
  <si>
    <t>Földrajzi tananyagfeldolgozás</t>
  </si>
  <si>
    <t>Processing geography curriculum</t>
  </si>
  <si>
    <t>frmegisl22go</t>
  </si>
  <si>
    <t>Földrajzi megismerési módszerek</t>
  </si>
  <si>
    <t>Methods of geographical cognition</t>
  </si>
  <si>
    <t>OTK-ÖGY-FÖL</t>
  </si>
  <si>
    <t>OTK-TGY-FÖL</t>
  </si>
  <si>
    <t xml:space="preserve">     Kötelező tárgyak (7 kredit)</t>
  </si>
  <si>
    <t xml:space="preserve">     Kötelezően választandó tárgyak (teljesítendő: 6 kredit)</t>
  </si>
  <si>
    <t xml:space="preserve">     Kötelező tárgyak (12 kredit)</t>
  </si>
  <si>
    <t xml:space="preserve">     Kötelezően választandó tárgyak (teljesítendő: 2 kredit)</t>
  </si>
  <si>
    <t>Complex physical-, human and landscape geography summer field trip II. (5 days)</t>
  </si>
  <si>
    <t>Biró Tamás</t>
  </si>
  <si>
    <t>t</t>
  </si>
  <si>
    <t>Population and urban geography (Th)</t>
  </si>
  <si>
    <t>Population and urban geography (Pr)</t>
  </si>
  <si>
    <t>Cultural Geography (Th)</t>
  </si>
  <si>
    <t>Economic Geography (Pr)</t>
  </si>
  <si>
    <t>Cultural Geography (Pr)</t>
  </si>
  <si>
    <t>Regional Human Geography of Europe I. (Th)</t>
  </si>
  <si>
    <t>Regional Human Geography of Europe II. (Th)</t>
  </si>
  <si>
    <t>Physical Geography of Europe (Th)</t>
  </si>
  <si>
    <t>Human geography of Hungary (Th)</t>
  </si>
  <si>
    <t>Human geography of Hungary (Pr)</t>
  </si>
  <si>
    <t>Csoportos tanítási gyakorlat</t>
  </si>
  <si>
    <t>Group Teaching Practice</t>
  </si>
  <si>
    <t>OTK-PGY-3-TAN22-106</t>
  </si>
  <si>
    <t xml:space="preserve">Pályaszocializációs gyakorlat 3. </t>
  </si>
  <si>
    <t>OTK-SZGY-FÖL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</si>
</sst>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0"/>
      <color rgb="FF000000"/>
      <name val="Arial"/>
      <family val="2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color theme="5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  <charset val="238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2F2F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4" fillId="0" borderId="0"/>
    <xf numFmtId="0" fontId="17" fillId="0" borderId="0"/>
  </cellStyleXfs>
  <cellXfs count="293">
    <xf numFmtId="0" fontId="0" fillId="0" borderId="0" xfId="0"/>
    <xf numFmtId="0" fontId="7" fillId="3" borderId="17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/>
    </xf>
    <xf numFmtId="0" fontId="1" fillId="0" borderId="22" xfId="1" applyFont="1" applyFill="1" applyBorder="1" applyAlignment="1">
      <alignment vertical="center"/>
    </xf>
    <xf numFmtId="0" fontId="1" fillId="0" borderId="25" xfId="1" applyFont="1" applyFill="1" applyBorder="1" applyAlignment="1">
      <alignment vertical="center"/>
    </xf>
    <xf numFmtId="0" fontId="2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0" fontId="3" fillId="0" borderId="0" xfId="4" applyFont="1" applyBorder="1" applyAlignment="1">
      <alignment horizontal="left" vertical="center"/>
    </xf>
    <xf numFmtId="0" fontId="1" fillId="0" borderId="0" xfId="4" applyFont="1" applyAlignment="1">
      <alignment horizontal="center"/>
    </xf>
    <xf numFmtId="0" fontId="1" fillId="0" borderId="0" xfId="4" applyFont="1" applyAlignment="1">
      <alignment horizontal="left"/>
    </xf>
    <xf numFmtId="0" fontId="1" fillId="0" borderId="0" xfId="4" applyFont="1" applyFill="1" applyAlignment="1">
      <alignment horizontal="center"/>
    </xf>
    <xf numFmtId="0" fontId="1" fillId="0" borderId="0" xfId="4" applyFont="1" applyFill="1"/>
    <xf numFmtId="0" fontId="5" fillId="0" borderId="0" xfId="4" applyFont="1" applyBorder="1" applyAlignment="1">
      <alignment horizontal="left" vertical="center"/>
    </xf>
    <xf numFmtId="0" fontId="5" fillId="0" borderId="5" xfId="4" applyFont="1" applyBorder="1" applyAlignment="1">
      <alignment horizontal="left" vertical="center"/>
    </xf>
    <xf numFmtId="0" fontId="17" fillId="0" borderId="0" xfId="4"/>
    <xf numFmtId="0" fontId="8" fillId="0" borderId="15" xfId="4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7" fillId="0" borderId="14" xfId="4" applyFont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/>
    </xf>
    <xf numFmtId="0" fontId="7" fillId="3" borderId="4" xfId="4" applyFont="1" applyFill="1" applyBorder="1" applyAlignment="1">
      <alignment horizontal="center" vertical="center"/>
    </xf>
    <xf numFmtId="0" fontId="7" fillId="3" borderId="20" xfId="4" applyFont="1" applyFill="1" applyBorder="1" applyAlignment="1">
      <alignment horizontal="center" vertical="center"/>
    </xf>
    <xf numFmtId="0" fontId="7" fillId="3" borderId="21" xfId="4" applyFont="1" applyFill="1" applyBorder="1" applyAlignment="1">
      <alignment horizontal="center" vertical="center"/>
    </xf>
    <xf numFmtId="0" fontId="1" fillId="0" borderId="0" xfId="4" applyFont="1" applyFill="1" applyAlignment="1">
      <alignment vertical="center"/>
    </xf>
    <xf numFmtId="0" fontId="1" fillId="0" borderId="4" xfId="2" applyFont="1" applyFill="1" applyBorder="1" applyAlignment="1">
      <alignment vertical="center"/>
    </xf>
    <xf numFmtId="0" fontId="18" fillId="4" borderId="15" xfId="4" applyFont="1" applyFill="1" applyBorder="1" applyAlignment="1">
      <alignment horizontal="center" vertical="center"/>
    </xf>
    <xf numFmtId="0" fontId="18" fillId="4" borderId="1" xfId="4" applyFont="1" applyFill="1" applyBorder="1" applyAlignment="1">
      <alignment horizontal="center" vertical="center"/>
    </xf>
    <xf numFmtId="164" fontId="19" fillId="0" borderId="3" xfId="4" applyNumberFormat="1" applyFont="1" applyFill="1" applyBorder="1" applyAlignment="1">
      <alignment horizontal="center" vertical="center"/>
    </xf>
    <xf numFmtId="164" fontId="19" fillId="0" borderId="1" xfId="4" applyNumberFormat="1" applyFont="1" applyFill="1" applyBorder="1" applyAlignment="1">
      <alignment horizontal="center" vertical="center"/>
    </xf>
    <xf numFmtId="0" fontId="18" fillId="0" borderId="15" xfId="4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/>
    </xf>
    <xf numFmtId="0" fontId="18" fillId="0" borderId="2" xfId="4" applyFont="1" applyFill="1" applyBorder="1" applyAlignment="1">
      <alignment horizontal="center" vertical="center"/>
    </xf>
    <xf numFmtId="0" fontId="18" fillId="0" borderId="22" xfId="4" applyFont="1" applyFill="1" applyBorder="1" applyAlignment="1">
      <alignment horizontal="center" vertical="center"/>
    </xf>
    <xf numFmtId="0" fontId="7" fillId="0" borderId="22" xfId="4" applyFont="1" applyFill="1" applyBorder="1" applyAlignment="1">
      <alignment horizontal="center" vertical="center"/>
    </xf>
    <xf numFmtId="0" fontId="18" fillId="0" borderId="4" xfId="4" applyFont="1" applyFill="1" applyBorder="1" applyAlignment="1">
      <alignment horizontal="center" vertical="center"/>
    </xf>
    <xf numFmtId="0" fontId="1" fillId="4" borderId="24" xfId="4" applyFont="1" applyFill="1" applyBorder="1" applyAlignment="1">
      <alignment vertical="center"/>
    </xf>
    <xf numFmtId="0" fontId="20" fillId="0" borderId="24" xfId="4" applyFont="1" applyFill="1" applyBorder="1" applyAlignment="1">
      <alignment horizontal="left" vertical="center"/>
    </xf>
    <xf numFmtId="0" fontId="20" fillId="0" borderId="22" xfId="4" applyFont="1" applyFill="1" applyBorder="1" applyAlignment="1">
      <alignment horizontal="left" vertical="center"/>
    </xf>
    <xf numFmtId="0" fontId="1" fillId="0" borderId="24" xfId="4" applyFont="1" applyFill="1" applyBorder="1" applyAlignment="1">
      <alignment horizontal="left" vertical="center"/>
    </xf>
    <xf numFmtId="0" fontId="1" fillId="2" borderId="23" xfId="4" applyFont="1" applyFill="1" applyBorder="1" applyAlignment="1">
      <alignment horizontal="left" vertical="center"/>
    </xf>
    <xf numFmtId="0" fontId="18" fillId="0" borderId="23" xfId="4" applyFont="1" applyFill="1" applyBorder="1" applyAlignment="1">
      <alignment horizontal="center" vertical="center"/>
    </xf>
    <xf numFmtId="0" fontId="17" fillId="4" borderId="24" xfId="4" applyFont="1" applyFill="1" applyBorder="1" applyAlignment="1">
      <alignment vertical="center"/>
    </xf>
    <xf numFmtId="0" fontId="17" fillId="0" borderId="24" xfId="4" applyFont="1" applyFill="1" applyBorder="1" applyAlignment="1">
      <alignment vertical="center"/>
    </xf>
    <xf numFmtId="0" fontId="17" fillId="2" borderId="23" xfId="4" applyFont="1" applyFill="1" applyBorder="1" applyAlignment="1">
      <alignment horizontal="left" vertical="center"/>
    </xf>
    <xf numFmtId="164" fontId="12" fillId="5" borderId="15" xfId="4" applyNumberFormat="1" applyFont="1" applyFill="1" applyBorder="1" applyAlignment="1">
      <alignment horizontal="center" vertical="center"/>
    </xf>
    <xf numFmtId="164" fontId="12" fillId="5" borderId="1" xfId="4" applyNumberFormat="1" applyFont="1" applyFill="1" applyBorder="1" applyAlignment="1">
      <alignment horizontal="center" vertical="center"/>
    </xf>
    <xf numFmtId="164" fontId="13" fillId="5" borderId="17" xfId="4" applyNumberFormat="1" applyFont="1" applyFill="1" applyBorder="1" applyAlignment="1">
      <alignment horizontal="center" vertical="center"/>
    </xf>
    <xf numFmtId="164" fontId="13" fillId="5" borderId="1" xfId="4" applyNumberFormat="1" applyFont="1" applyFill="1" applyBorder="1" applyAlignment="1">
      <alignment horizontal="center" vertical="center"/>
    </xf>
    <xf numFmtId="164" fontId="13" fillId="5" borderId="3" xfId="4" applyNumberFormat="1" applyFont="1" applyFill="1" applyBorder="1" applyAlignment="1">
      <alignment horizontal="center" vertical="center"/>
    </xf>
    <xf numFmtId="164" fontId="14" fillId="5" borderId="17" xfId="4" applyNumberFormat="1" applyFont="1" applyFill="1" applyBorder="1" applyAlignment="1">
      <alignment horizontal="center" vertical="center"/>
    </xf>
    <xf numFmtId="164" fontId="14" fillId="5" borderId="1" xfId="4" applyNumberFormat="1" applyFont="1" applyFill="1" applyBorder="1" applyAlignment="1">
      <alignment horizontal="center" vertical="center"/>
    </xf>
    <xf numFmtId="164" fontId="14" fillId="5" borderId="23" xfId="4" applyNumberFormat="1" applyFont="1" applyFill="1" applyBorder="1" applyAlignment="1">
      <alignment horizontal="center" vertical="center"/>
    </xf>
    <xf numFmtId="0" fontId="1" fillId="0" borderId="22" xfId="2" applyFont="1" applyFill="1" applyBorder="1" applyAlignment="1">
      <alignment vertical="center"/>
    </xf>
    <xf numFmtId="0" fontId="18" fillId="6" borderId="3" xfId="4" applyFont="1" applyFill="1" applyBorder="1" applyAlignment="1">
      <alignment horizontal="center" vertical="center"/>
    </xf>
    <xf numFmtId="0" fontId="1" fillId="0" borderId="22" xfId="4" applyFont="1" applyFill="1" applyBorder="1" applyAlignment="1">
      <alignment vertical="center"/>
    </xf>
    <xf numFmtId="0" fontId="1" fillId="0" borderId="23" xfId="4" applyFont="1" applyFill="1" applyBorder="1" applyAlignment="1">
      <alignment horizontal="left" vertical="center"/>
    </xf>
    <xf numFmtId="0" fontId="7" fillId="3" borderId="24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19" xfId="4" applyFont="1" applyFill="1" applyBorder="1" applyAlignment="1">
      <alignment horizontal="center" vertical="center"/>
    </xf>
    <xf numFmtId="0" fontId="18" fillId="0" borderId="24" xfId="4" applyFont="1" applyFill="1" applyBorder="1" applyAlignment="1">
      <alignment horizontal="center" vertical="center"/>
    </xf>
    <xf numFmtId="0" fontId="1" fillId="0" borderId="22" xfId="4" applyFont="1" applyFill="1" applyBorder="1" applyAlignment="1">
      <alignment horizontal="left" vertical="center"/>
    </xf>
    <xf numFmtId="0" fontId="1" fillId="0" borderId="27" xfId="4" applyFont="1" applyFill="1" applyBorder="1" applyAlignment="1">
      <alignment horizontal="left" vertical="center"/>
    </xf>
    <xf numFmtId="164" fontId="21" fillId="0" borderId="1" xfId="4" applyNumberFormat="1" applyFont="1" applyFill="1" applyBorder="1" applyAlignment="1">
      <alignment horizontal="center" vertical="center"/>
    </xf>
    <xf numFmtId="0" fontId="1" fillId="0" borderId="0" xfId="4" applyFont="1"/>
    <xf numFmtId="164" fontId="18" fillId="0" borderId="3" xfId="4" applyNumberFormat="1" applyFont="1" applyFill="1" applyBorder="1" applyAlignment="1">
      <alignment horizontal="center" vertical="center"/>
    </xf>
    <xf numFmtId="0" fontId="7" fillId="5" borderId="26" xfId="4" applyFont="1" applyFill="1" applyBorder="1" applyAlignment="1">
      <alignment horizontal="center" vertical="center"/>
    </xf>
    <xf numFmtId="0" fontId="7" fillId="5" borderId="20" xfId="4" applyFont="1" applyFill="1" applyBorder="1" applyAlignment="1">
      <alignment horizontal="center" vertical="center"/>
    </xf>
    <xf numFmtId="0" fontId="7" fillId="5" borderId="21" xfId="4" applyFont="1" applyFill="1" applyBorder="1" applyAlignment="1">
      <alignment horizontal="center" vertical="center"/>
    </xf>
    <xf numFmtId="164" fontId="13" fillId="5" borderId="15" xfId="4" applyNumberFormat="1" applyFont="1" applyFill="1" applyBorder="1" applyAlignment="1">
      <alignment horizontal="center" vertical="center"/>
    </xf>
    <xf numFmtId="0" fontId="7" fillId="5" borderId="27" xfId="4" applyFont="1" applyFill="1" applyBorder="1" applyAlignment="1">
      <alignment horizontal="center" vertical="center"/>
    </xf>
    <xf numFmtId="0" fontId="7" fillId="5" borderId="0" xfId="4" applyFont="1" applyFill="1" applyBorder="1" applyAlignment="1">
      <alignment horizontal="center" vertical="center"/>
    </xf>
    <xf numFmtId="0" fontId="7" fillId="5" borderId="19" xfId="4" applyFont="1" applyFill="1" applyBorder="1" applyAlignment="1">
      <alignment horizontal="center" vertical="center"/>
    </xf>
    <xf numFmtId="164" fontId="14" fillId="5" borderId="15" xfId="4" applyNumberFormat="1" applyFont="1" applyFill="1" applyBorder="1" applyAlignment="1">
      <alignment horizontal="center" vertical="center"/>
    </xf>
    <xf numFmtId="0" fontId="17" fillId="6" borderId="24" xfId="4" applyFont="1" applyFill="1" applyBorder="1" applyAlignment="1">
      <alignment horizontal="left" vertical="center"/>
    </xf>
    <xf numFmtId="0" fontId="1" fillId="6" borderId="24" xfId="4" applyFont="1" applyFill="1" applyBorder="1" applyAlignment="1">
      <alignment horizontal="left" vertical="center"/>
    </xf>
    <xf numFmtId="0" fontId="17" fillId="0" borderId="4" xfId="4" applyFont="1" applyBorder="1" applyAlignment="1">
      <alignment vertical="center"/>
    </xf>
    <xf numFmtId="0" fontId="9" fillId="0" borderId="0" xfId="4" applyFont="1"/>
    <xf numFmtId="0" fontId="9" fillId="0" borderId="4" xfId="2" applyFont="1" applyFill="1" applyBorder="1" applyAlignment="1">
      <alignment vertical="center"/>
    </xf>
    <xf numFmtId="0" fontId="1" fillId="0" borderId="4" xfId="4" applyFont="1" applyFill="1" applyBorder="1" applyAlignment="1">
      <alignment vertical="center"/>
    </xf>
    <xf numFmtId="0" fontId="1" fillId="0" borderId="4" xfId="4" applyFont="1" applyBorder="1" applyAlignment="1">
      <alignment vertical="center"/>
    </xf>
    <xf numFmtId="0" fontId="18" fillId="0" borderId="23" xfId="4" applyFont="1" applyBorder="1" applyAlignment="1">
      <alignment horizontal="center" vertical="center"/>
    </xf>
    <xf numFmtId="0" fontId="15" fillId="0" borderId="24" xfId="4" applyFont="1" applyBorder="1" applyAlignment="1">
      <alignment horizontal="left" vertical="center" wrapText="1"/>
    </xf>
    <xf numFmtId="0" fontId="18" fillId="6" borderId="15" xfId="4" applyFont="1" applyFill="1" applyBorder="1" applyAlignment="1">
      <alignment horizontal="center" vertical="center"/>
    </xf>
    <xf numFmtId="0" fontId="18" fillId="6" borderId="1" xfId="4" applyFont="1" applyFill="1" applyBorder="1" applyAlignment="1">
      <alignment horizontal="center" vertical="center"/>
    </xf>
    <xf numFmtId="0" fontId="18" fillId="0" borderId="3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" fillId="0" borderId="23" xfId="2" applyFont="1" applyFill="1" applyBorder="1" applyAlignment="1">
      <alignment horizontal="left" vertical="center"/>
    </xf>
    <xf numFmtId="0" fontId="17" fillId="0" borderId="23" xfId="4" applyFont="1" applyFill="1" applyBorder="1" applyAlignment="1">
      <alignment horizontal="left" vertical="center"/>
    </xf>
    <xf numFmtId="0" fontId="18" fillId="0" borderId="15" xfId="4" applyFont="1" applyBorder="1" applyAlignment="1">
      <alignment horizontal="center" vertical="center"/>
    </xf>
    <xf numFmtId="0" fontId="18" fillId="0" borderId="22" xfId="4" applyFont="1" applyBorder="1" applyAlignment="1">
      <alignment horizontal="center" vertical="center"/>
    </xf>
    <xf numFmtId="0" fontId="1" fillId="0" borderId="1" xfId="4" applyFont="1" applyFill="1" applyBorder="1" applyAlignment="1">
      <alignment horizontal="left" vertical="center"/>
    </xf>
    <xf numFmtId="0" fontId="18" fillId="2" borderId="15" xfId="4" applyFont="1" applyFill="1" applyBorder="1" applyAlignment="1">
      <alignment horizontal="center" vertical="center"/>
    </xf>
    <xf numFmtId="0" fontId="18" fillId="6" borderId="28" xfId="4" applyFont="1" applyFill="1" applyBorder="1" applyAlignment="1">
      <alignment horizontal="center" vertical="center"/>
    </xf>
    <xf numFmtId="0" fontId="18" fillId="6" borderId="29" xfId="4" applyFont="1" applyFill="1" applyBorder="1" applyAlignment="1">
      <alignment horizontal="center" vertical="center"/>
    </xf>
    <xf numFmtId="0" fontId="18" fillId="0" borderId="29" xfId="4" applyFont="1" applyFill="1" applyBorder="1" applyAlignment="1">
      <alignment horizontal="center" vertical="center"/>
    </xf>
    <xf numFmtId="0" fontId="18" fillId="0" borderId="28" xfId="4" applyFont="1" applyBorder="1" applyAlignment="1">
      <alignment horizontal="center" vertical="center"/>
    </xf>
    <xf numFmtId="0" fontId="18" fillId="0" borderId="29" xfId="4" applyFont="1" applyBorder="1" applyAlignment="1">
      <alignment horizontal="center" vertical="center"/>
    </xf>
    <xf numFmtId="0" fontId="18" fillId="0" borderId="30" xfId="4" applyFont="1" applyFill="1" applyBorder="1" applyAlignment="1">
      <alignment horizontal="center" vertical="center"/>
    </xf>
    <xf numFmtId="0" fontId="18" fillId="0" borderId="25" xfId="4" applyFont="1" applyBorder="1" applyAlignment="1">
      <alignment horizontal="center" vertical="center"/>
    </xf>
    <xf numFmtId="0" fontId="1" fillId="0" borderId="31" xfId="4" applyFont="1" applyFill="1" applyBorder="1" applyAlignment="1">
      <alignment horizontal="left" vertical="center"/>
    </xf>
    <xf numFmtId="0" fontId="17" fillId="6" borderId="21" xfId="4" applyFont="1" applyFill="1" applyBorder="1" applyAlignment="1">
      <alignment horizontal="left" vertical="center"/>
    </xf>
    <xf numFmtId="0" fontId="1" fillId="4" borderId="22" xfId="4" applyFont="1" applyFill="1" applyBorder="1" applyAlignment="1">
      <alignment horizontal="left" vertical="center"/>
    </xf>
    <xf numFmtId="0" fontId="1" fillId="6" borderId="37" xfId="4" applyFont="1" applyFill="1" applyBorder="1" applyAlignment="1">
      <alignment horizontal="left" vertical="center"/>
    </xf>
    <xf numFmtId="0" fontId="1" fillId="0" borderId="32" xfId="4" applyFont="1" applyFill="1" applyBorder="1" applyAlignment="1">
      <alignment vertical="center"/>
    </xf>
    <xf numFmtId="0" fontId="18" fillId="6" borderId="34" xfId="4" applyFont="1" applyFill="1" applyBorder="1" applyAlignment="1">
      <alignment horizontal="center" vertical="center"/>
    </xf>
    <xf numFmtId="0" fontId="18" fillId="6" borderId="35" xfId="4" applyFont="1" applyFill="1" applyBorder="1" applyAlignment="1">
      <alignment horizontal="center" vertical="center"/>
    </xf>
    <xf numFmtId="0" fontId="18" fillId="0" borderId="35" xfId="4" applyFont="1" applyFill="1" applyBorder="1" applyAlignment="1">
      <alignment horizontal="center" vertical="center"/>
    </xf>
    <xf numFmtId="0" fontId="18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horizontal="center" vertical="center"/>
    </xf>
    <xf numFmtId="0" fontId="18" fillId="0" borderId="36" xfId="4" applyFont="1" applyFill="1" applyBorder="1" applyAlignment="1">
      <alignment horizontal="center" vertical="center"/>
    </xf>
    <xf numFmtId="0" fontId="18" fillId="0" borderId="32" xfId="4" applyFont="1" applyBorder="1" applyAlignment="1">
      <alignment horizontal="center" vertical="center"/>
    </xf>
    <xf numFmtId="0" fontId="17" fillId="6" borderId="37" xfId="4" applyFont="1" applyFill="1" applyBorder="1" applyAlignment="1">
      <alignment horizontal="left" vertical="center"/>
    </xf>
    <xf numFmtId="0" fontId="17" fillId="2" borderId="31" xfId="4" applyFont="1" applyFill="1" applyBorder="1" applyAlignment="1">
      <alignment horizontal="left" vertical="center"/>
    </xf>
    <xf numFmtId="0" fontId="17" fillId="0" borderId="0" xfId="4" applyFont="1"/>
    <xf numFmtId="0" fontId="17" fillId="0" borderId="33" xfId="4" applyFont="1" applyBorder="1" applyAlignment="1">
      <alignment vertical="center"/>
    </xf>
    <xf numFmtId="0" fontId="17" fillId="0" borderId="4" xfId="4" applyFont="1" applyFill="1" applyBorder="1" applyAlignment="1">
      <alignment vertical="center"/>
    </xf>
    <xf numFmtId="0" fontId="17" fillId="0" borderId="0" xfId="4" applyFont="1" applyFill="1"/>
    <xf numFmtId="0" fontId="17" fillId="0" borderId="22" xfId="4" applyFont="1" applyBorder="1"/>
    <xf numFmtId="0" fontId="9" fillId="0" borderId="26" xfId="4" applyFont="1" applyFill="1" applyBorder="1" applyAlignment="1">
      <alignment horizontal="center" vertical="center"/>
    </xf>
    <xf numFmtId="164" fontId="14" fillId="5" borderId="28" xfId="4" applyNumberFormat="1" applyFont="1" applyFill="1" applyBorder="1" applyAlignment="1">
      <alignment horizontal="center" vertical="center"/>
    </xf>
    <xf numFmtId="164" fontId="14" fillId="5" borderId="29" xfId="4" applyNumberFormat="1" applyFont="1" applyFill="1" applyBorder="1" applyAlignment="1">
      <alignment horizontal="center" vertical="center"/>
    </xf>
    <xf numFmtId="164" fontId="13" fillId="5" borderId="23" xfId="4" applyNumberFormat="1" applyFont="1" applyFill="1" applyBorder="1" applyAlignment="1">
      <alignment horizontal="center" vertical="center"/>
    </xf>
    <xf numFmtId="0" fontId="7" fillId="5" borderId="17" xfId="4" applyFont="1" applyFill="1" applyBorder="1" applyAlignment="1">
      <alignment horizontal="center" vertical="center"/>
    </xf>
    <xf numFmtId="0" fontId="7" fillId="5" borderId="4" xfId="4" applyFont="1" applyFill="1" applyBorder="1" applyAlignment="1">
      <alignment horizontal="center" vertical="center"/>
    </xf>
    <xf numFmtId="0" fontId="7" fillId="5" borderId="24" xfId="4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/>
    </xf>
    <xf numFmtId="0" fontId="7" fillId="0" borderId="23" xfId="4" applyFont="1" applyFill="1" applyBorder="1" applyAlignment="1">
      <alignment horizontal="center" vertical="center"/>
    </xf>
    <xf numFmtId="0" fontId="7" fillId="2" borderId="15" xfId="4" applyFont="1" applyFill="1" applyBorder="1" applyAlignment="1">
      <alignment horizontal="center" vertical="center"/>
    </xf>
    <xf numFmtId="0" fontId="7" fillId="2" borderId="23" xfId="4" applyFont="1" applyFill="1" applyBorder="1" applyAlignment="1">
      <alignment horizontal="left" vertical="center"/>
    </xf>
    <xf numFmtId="164" fontId="14" fillId="5" borderId="3" xfId="4" applyNumberFormat="1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vertical="center"/>
    </xf>
    <xf numFmtId="0" fontId="23" fillId="0" borderId="23" xfId="4" applyFont="1" applyFill="1" applyBorder="1" applyAlignment="1">
      <alignment horizontal="left" vertical="center" wrapText="1"/>
    </xf>
    <xf numFmtId="0" fontId="18" fillId="0" borderId="3" xfId="4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horizontal="left" vertical="center" wrapText="1"/>
    </xf>
    <xf numFmtId="0" fontId="7" fillId="0" borderId="2" xfId="4" applyFont="1" applyFill="1" applyBorder="1" applyAlignment="1">
      <alignment horizontal="center" vertical="center"/>
    </xf>
    <xf numFmtId="0" fontId="7" fillId="5" borderId="18" xfId="4" applyFont="1" applyFill="1" applyBorder="1" applyAlignment="1">
      <alignment horizontal="center" vertical="center"/>
    </xf>
    <xf numFmtId="0" fontId="7" fillId="5" borderId="16" xfId="4" applyFont="1" applyFill="1" applyBorder="1" applyAlignment="1">
      <alignment horizontal="center" vertical="center"/>
    </xf>
    <xf numFmtId="0" fontId="7" fillId="3" borderId="12" xfId="4" applyFont="1" applyFill="1" applyBorder="1" applyAlignment="1">
      <alignment horizontal="center" vertical="center"/>
    </xf>
    <xf numFmtId="0" fontId="16" fillId="0" borderId="0" xfId="4" applyFont="1" applyAlignment="1">
      <alignment horizontal="center"/>
    </xf>
    <xf numFmtId="0" fontId="7" fillId="0" borderId="0" xfId="4" applyFont="1" applyAlignment="1">
      <alignment horizontal="left"/>
    </xf>
    <xf numFmtId="0" fontId="9" fillId="0" borderId="0" xfId="4" applyFont="1" applyAlignment="1">
      <alignment horizontal="left"/>
    </xf>
    <xf numFmtId="0" fontId="9" fillId="0" borderId="22" xfId="4" applyFont="1" applyFill="1" applyBorder="1" applyAlignment="1">
      <alignment vertical="center"/>
    </xf>
    <xf numFmtId="0" fontId="1" fillId="4" borderId="22" xfId="0" applyFont="1" applyFill="1" applyBorder="1" applyAlignment="1">
      <alignment horizontal="left" vertical="center"/>
    </xf>
    <xf numFmtId="0" fontId="7" fillId="0" borderId="24" xfId="4" applyFont="1" applyFill="1" applyBorder="1" applyAlignment="1">
      <alignment horizontal="center" vertical="center"/>
    </xf>
    <xf numFmtId="0" fontId="1" fillId="0" borderId="21" xfId="4" applyFont="1" applyFill="1" applyBorder="1" applyAlignment="1">
      <alignment horizontal="left" vertical="center"/>
    </xf>
    <xf numFmtId="0" fontId="7" fillId="0" borderId="17" xfId="4" applyFont="1" applyFill="1" applyBorder="1" applyAlignment="1">
      <alignment horizontal="center" vertical="center"/>
    </xf>
    <xf numFmtId="164" fontId="7" fillId="0" borderId="41" xfId="4" applyNumberFormat="1" applyFont="1" applyFill="1" applyBorder="1" applyAlignment="1">
      <alignment horizontal="center" vertical="center"/>
    </xf>
    <xf numFmtId="164" fontId="7" fillId="0" borderId="42" xfId="4" applyNumberFormat="1" applyFont="1" applyFill="1" applyBorder="1" applyAlignment="1">
      <alignment horizontal="center" vertical="center"/>
    </xf>
    <xf numFmtId="0" fontId="1" fillId="0" borderId="23" xfId="4" applyFont="1" applyFill="1" applyBorder="1" applyAlignment="1">
      <alignment vertical="center"/>
    </xf>
    <xf numFmtId="0" fontId="8" fillId="3" borderId="4" xfId="4" applyFont="1" applyFill="1" applyBorder="1" applyAlignment="1">
      <alignment horizontal="center"/>
    </xf>
    <xf numFmtId="0" fontId="7" fillId="3" borderId="18" xfId="4" applyFont="1" applyFill="1" applyBorder="1" applyAlignment="1">
      <alignment horizontal="center" vertical="center"/>
    </xf>
    <xf numFmtId="0" fontId="6" fillId="3" borderId="0" xfId="4" applyFont="1" applyFill="1" applyBorder="1" applyAlignment="1">
      <alignment horizontal="center" vertical="center"/>
    </xf>
    <xf numFmtId="0" fontId="6" fillId="3" borderId="19" xfId="4" applyFont="1" applyFill="1" applyBorder="1" applyAlignment="1">
      <alignment horizontal="center" vertical="center"/>
    </xf>
    <xf numFmtId="0" fontId="17" fillId="3" borderId="0" xfId="4" applyFill="1"/>
    <xf numFmtId="164" fontId="14" fillId="3" borderId="18" xfId="4" applyNumberFormat="1" applyFont="1" applyFill="1" applyBorder="1" applyAlignment="1">
      <alignment horizontal="center" vertical="center"/>
    </xf>
    <xf numFmtId="0" fontId="14" fillId="3" borderId="18" xfId="4" applyFont="1" applyFill="1" applyBorder="1" applyAlignment="1">
      <alignment horizontal="center" vertical="center"/>
    </xf>
    <xf numFmtId="164" fontId="14" fillId="3" borderId="4" xfId="4" applyNumberFormat="1" applyFont="1" applyFill="1" applyBorder="1" applyAlignment="1">
      <alignment horizontal="center" vertical="center"/>
    </xf>
    <xf numFmtId="0" fontId="14" fillId="3" borderId="4" xfId="4" applyFont="1" applyFill="1" applyBorder="1" applyAlignment="1">
      <alignment horizontal="center" vertical="center"/>
    </xf>
    <xf numFmtId="0" fontId="7" fillId="3" borderId="13" xfId="4" applyFont="1" applyFill="1" applyBorder="1" applyAlignment="1">
      <alignment horizontal="center" vertical="center"/>
    </xf>
    <xf numFmtId="0" fontId="18" fillId="4" borderId="17" xfId="4" applyFont="1" applyFill="1" applyBorder="1" applyAlignment="1">
      <alignment horizontal="center" vertical="center"/>
    </xf>
    <xf numFmtId="0" fontId="18" fillId="4" borderId="24" xfId="4" applyFont="1" applyFill="1" applyBorder="1" applyAlignment="1">
      <alignment horizontal="left" vertical="center"/>
    </xf>
    <xf numFmtId="0" fontId="1" fillId="2" borderId="22" xfId="4" applyFont="1" applyFill="1" applyBorder="1" applyAlignment="1">
      <alignment horizontal="left" vertical="center"/>
    </xf>
    <xf numFmtId="0" fontId="9" fillId="0" borderId="17" xfId="4" applyFont="1" applyFill="1" applyBorder="1" applyAlignment="1">
      <alignment horizontal="center" vertical="center"/>
    </xf>
    <xf numFmtId="0" fontId="9" fillId="4" borderId="17" xfId="4" applyFont="1" applyFill="1" applyBorder="1" applyAlignment="1">
      <alignment horizontal="center" vertical="center"/>
    </xf>
    <xf numFmtId="0" fontId="18" fillId="4" borderId="22" xfId="4" applyFont="1" applyFill="1" applyBorder="1" applyAlignment="1">
      <alignment horizontal="left" vertical="center"/>
    </xf>
    <xf numFmtId="0" fontId="22" fillId="0" borderId="17" xfId="2" applyFont="1" applyFill="1" applyBorder="1" applyAlignment="1">
      <alignment horizontal="center" vertical="center"/>
    </xf>
    <xf numFmtId="0" fontId="18" fillId="0" borderId="17" xfId="2" applyFont="1" applyFill="1" applyBorder="1" applyAlignment="1">
      <alignment horizontal="center" vertical="center"/>
    </xf>
    <xf numFmtId="0" fontId="22" fillId="0" borderId="24" xfId="2" applyFont="1" applyFill="1" applyBorder="1" applyAlignment="1">
      <alignment horizontal="left" vertical="center"/>
    </xf>
    <xf numFmtId="0" fontId="18" fillId="0" borderId="24" xfId="2" applyFont="1" applyFill="1" applyBorder="1" applyAlignment="1">
      <alignment horizontal="left" vertical="center"/>
    </xf>
    <xf numFmtId="0" fontId="22" fillId="0" borderId="22" xfId="2" applyFont="1" applyFill="1" applyBorder="1" applyAlignment="1">
      <alignment horizontal="left" vertical="center"/>
    </xf>
    <xf numFmtId="0" fontId="18" fillId="0" borderId="22" xfId="2" applyFont="1" applyFill="1" applyBorder="1" applyAlignment="1">
      <alignment horizontal="left" vertical="center"/>
    </xf>
    <xf numFmtId="0" fontId="1" fillId="0" borderId="17" xfId="2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left" vertical="center"/>
    </xf>
    <xf numFmtId="0" fontId="1" fillId="0" borderId="22" xfId="2" applyFont="1" applyFill="1" applyBorder="1" applyAlignment="1">
      <alignment horizontal="left" vertical="center"/>
    </xf>
    <xf numFmtId="0" fontId="1" fillId="2" borderId="17" xfId="4" applyFont="1" applyFill="1" applyBorder="1" applyAlignment="1">
      <alignment horizontal="center" vertical="center"/>
    </xf>
    <xf numFmtId="0" fontId="1" fillId="2" borderId="26" xfId="4" applyFont="1" applyFill="1" applyBorder="1" applyAlignment="1">
      <alignment horizontal="center" vertical="center"/>
    </xf>
    <xf numFmtId="0" fontId="18" fillId="0" borderId="47" xfId="2" applyFont="1" applyFill="1" applyBorder="1" applyAlignment="1">
      <alignment horizontal="center" vertical="center"/>
    </xf>
    <xf numFmtId="0" fontId="18" fillId="0" borderId="17" xfId="4" applyFont="1" applyFill="1" applyBorder="1" applyAlignment="1">
      <alignment horizontal="center" vertical="center"/>
    </xf>
    <xf numFmtId="0" fontId="18" fillId="2" borderId="17" xfId="4" applyFont="1" applyFill="1" applyBorder="1" applyAlignment="1">
      <alignment horizontal="center" vertical="center"/>
    </xf>
    <xf numFmtId="0" fontId="1" fillId="2" borderId="24" xfId="4" applyFont="1" applyFill="1" applyBorder="1" applyAlignment="1">
      <alignment horizontal="left" vertical="center"/>
    </xf>
    <xf numFmtId="0" fontId="18" fillId="0" borderId="37" xfId="2" applyFont="1" applyFill="1" applyBorder="1" applyAlignment="1">
      <alignment horizontal="left" vertical="center"/>
    </xf>
    <xf numFmtId="0" fontId="18" fillId="0" borderId="24" xfId="4" applyFont="1" applyFill="1" applyBorder="1" applyAlignment="1">
      <alignment horizontal="left" vertical="center"/>
    </xf>
    <xf numFmtId="0" fontId="1" fillId="0" borderId="25" xfId="4" applyFont="1" applyFill="1" applyBorder="1" applyAlignment="1">
      <alignment horizontal="left" vertical="center"/>
    </xf>
    <xf numFmtId="0" fontId="18" fillId="0" borderId="32" xfId="2" applyFont="1" applyFill="1" applyBorder="1" applyAlignment="1">
      <alignment horizontal="left" vertical="center"/>
    </xf>
    <xf numFmtId="0" fontId="18" fillId="0" borderId="22" xfId="4" applyFont="1" applyFill="1" applyBorder="1" applyAlignment="1">
      <alignment horizontal="left" vertical="center"/>
    </xf>
    <xf numFmtId="0" fontId="9" fillId="0" borderId="24" xfId="4" applyFont="1" applyFill="1" applyBorder="1"/>
    <xf numFmtId="0" fontId="9" fillId="0" borderId="22" xfId="1" applyFont="1" applyFill="1" applyBorder="1" applyAlignment="1">
      <alignment vertical="center"/>
    </xf>
    <xf numFmtId="0" fontId="7" fillId="2" borderId="17" xfId="4" applyFont="1" applyFill="1" applyBorder="1" applyAlignment="1">
      <alignment horizontal="center" vertical="center"/>
    </xf>
    <xf numFmtId="0" fontId="7" fillId="0" borderId="24" xfId="4" applyFont="1" applyFill="1" applyBorder="1" applyAlignment="1">
      <alignment horizontal="left" vertical="center"/>
    </xf>
    <xf numFmtId="0" fontId="7" fillId="0" borderId="22" xfId="4" applyFont="1" applyFill="1" applyBorder="1" applyAlignment="1">
      <alignment horizontal="left" vertical="center"/>
    </xf>
    <xf numFmtId="0" fontId="21" fillId="0" borderId="3" xfId="4" applyFont="1" applyFill="1" applyBorder="1" applyAlignment="1">
      <alignment horizontal="left" vertical="center" wrapText="1"/>
    </xf>
    <xf numFmtId="0" fontId="21" fillId="0" borderId="3" xfId="4" applyFont="1" applyFill="1" applyBorder="1" applyAlignment="1">
      <alignment horizontal="left" vertical="center"/>
    </xf>
    <xf numFmtId="0" fontId="24" fillId="0" borderId="22" xfId="4" applyFont="1" applyFill="1" applyBorder="1" applyAlignment="1">
      <alignment vertical="center"/>
    </xf>
    <xf numFmtId="0" fontId="1" fillId="2" borderId="22" xfId="4" applyFont="1" applyFill="1" applyBorder="1" applyAlignment="1">
      <alignment horizontal="center" vertical="center"/>
    </xf>
    <xf numFmtId="0" fontId="7" fillId="4" borderId="17" xfId="4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7" fillId="4" borderId="24" xfId="4" applyFont="1" applyFill="1" applyBorder="1" applyAlignment="1">
      <alignment horizontal="left" vertical="center"/>
    </xf>
    <xf numFmtId="0" fontId="18" fillId="2" borderId="24" xfId="0" applyFont="1" applyFill="1" applyBorder="1" applyAlignment="1">
      <alignment vertical="center"/>
    </xf>
    <xf numFmtId="0" fontId="7" fillId="4" borderId="22" xfId="4" applyFont="1" applyFill="1" applyBorder="1" applyAlignment="1">
      <alignment horizontal="left" vertical="center"/>
    </xf>
    <xf numFmtId="0" fontId="22" fillId="0" borderId="17" xfId="4" applyFont="1" applyFill="1" applyBorder="1" applyAlignment="1">
      <alignment horizontal="center" vertical="center"/>
    </xf>
    <xf numFmtId="0" fontId="22" fillId="0" borderId="24" xfId="4" applyFont="1" applyFill="1" applyBorder="1" applyAlignment="1">
      <alignment horizontal="left" vertical="center"/>
    </xf>
    <xf numFmtId="0" fontId="22" fillId="0" borderId="22" xfId="4" applyFont="1" applyFill="1" applyBorder="1" applyAlignment="1">
      <alignment horizontal="left" vertical="center"/>
    </xf>
    <xf numFmtId="0" fontId="18" fillId="0" borderId="47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horizontal="center" vertical="center"/>
    </xf>
    <xf numFmtId="0" fontId="18" fillId="2" borderId="26" xfId="4" applyFont="1" applyFill="1" applyBorder="1" applyAlignment="1">
      <alignment horizontal="center" vertical="center"/>
    </xf>
    <xf numFmtId="0" fontId="1" fillId="2" borderId="21" xfId="4" applyFont="1" applyFill="1" applyBorder="1" applyAlignment="1">
      <alignment horizontal="left" vertical="center"/>
    </xf>
    <xf numFmtId="0" fontId="18" fillId="0" borderId="37" xfId="4" applyFont="1" applyFill="1" applyBorder="1" applyAlignment="1">
      <alignment horizontal="left" vertical="center"/>
    </xf>
    <xf numFmtId="0" fontId="18" fillId="2" borderId="21" xfId="4" applyFont="1" applyFill="1" applyBorder="1" applyAlignment="1">
      <alignment horizontal="left" vertical="center"/>
    </xf>
    <xf numFmtId="0" fontId="1" fillId="2" borderId="25" xfId="4" applyFont="1" applyFill="1" applyBorder="1" applyAlignment="1">
      <alignment horizontal="left" vertical="center"/>
    </xf>
    <xf numFmtId="0" fontId="18" fillId="0" borderId="32" xfId="4" applyFont="1" applyFill="1" applyBorder="1" applyAlignment="1">
      <alignment horizontal="left" vertical="center"/>
    </xf>
    <xf numFmtId="0" fontId="18" fillId="2" borderId="25" xfId="4" applyFont="1" applyFill="1" applyBorder="1" applyAlignment="1">
      <alignment horizontal="left" vertical="center"/>
    </xf>
    <xf numFmtId="0" fontId="7" fillId="2" borderId="24" xfId="4" applyFont="1" applyFill="1" applyBorder="1" applyAlignment="1">
      <alignment horizontal="left" vertical="center"/>
    </xf>
    <xf numFmtId="0" fontId="7" fillId="2" borderId="22" xfId="4" applyFont="1" applyFill="1" applyBorder="1" applyAlignment="1">
      <alignment horizontal="left" vertical="center"/>
    </xf>
    <xf numFmtId="0" fontId="1" fillId="2" borderId="24" xfId="4" applyFont="1" applyFill="1" applyBorder="1" applyAlignment="1">
      <alignment vertical="center"/>
    </xf>
    <xf numFmtId="0" fontId="18" fillId="4" borderId="24" xfId="4" applyFont="1" applyFill="1" applyBorder="1" applyAlignment="1">
      <alignment horizontal="center" vertical="center"/>
    </xf>
    <xf numFmtId="0" fontId="18" fillId="4" borderId="22" xfId="4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center" vertical="center"/>
    </xf>
    <xf numFmtId="0" fontId="1" fillId="0" borderId="22" xfId="2" applyFont="1" applyFill="1" applyBorder="1" applyAlignment="1">
      <alignment horizontal="center" vertical="center"/>
    </xf>
    <xf numFmtId="0" fontId="18" fillId="2" borderId="24" xfId="4" applyFont="1" applyFill="1" applyBorder="1" applyAlignment="1">
      <alignment horizontal="center" vertical="center"/>
    </xf>
    <xf numFmtId="0" fontId="18" fillId="2" borderId="21" xfId="4" applyFont="1" applyFill="1" applyBorder="1" applyAlignment="1">
      <alignment horizontal="center" vertical="center"/>
    </xf>
    <xf numFmtId="0" fontId="1" fillId="2" borderId="24" xfId="4" applyFont="1" applyFill="1" applyBorder="1" applyAlignment="1">
      <alignment horizontal="center" vertical="center"/>
    </xf>
    <xf numFmtId="0" fontId="1" fillId="0" borderId="24" xfId="4" applyFont="1" applyFill="1" applyBorder="1" applyAlignment="1">
      <alignment horizontal="center" vertical="center"/>
    </xf>
    <xf numFmtId="0" fontId="18" fillId="2" borderId="22" xfId="4" applyFont="1" applyFill="1" applyBorder="1" applyAlignment="1">
      <alignment horizontal="center" vertical="center"/>
    </xf>
    <xf numFmtId="0" fontId="18" fillId="2" borderId="25" xfId="4" applyFont="1" applyFill="1" applyBorder="1" applyAlignment="1">
      <alignment horizontal="center" vertical="center"/>
    </xf>
    <xf numFmtId="0" fontId="1" fillId="0" borderId="22" xfId="4" applyFont="1" applyFill="1" applyBorder="1" applyAlignment="1">
      <alignment horizontal="center" vertical="center"/>
    </xf>
    <xf numFmtId="0" fontId="25" fillId="0" borderId="4" xfId="2" applyFont="1" applyFill="1" applyBorder="1" applyAlignment="1">
      <alignment vertical="center"/>
    </xf>
    <xf numFmtId="0" fontId="18" fillId="4" borderId="22" xfId="0" applyFont="1" applyFill="1" applyBorder="1" applyAlignment="1">
      <alignment horizontal="left" vertical="center"/>
    </xf>
    <xf numFmtId="0" fontId="21" fillId="0" borderId="0" xfId="0" applyFont="1"/>
    <xf numFmtId="0" fontId="21" fillId="0" borderId="1" xfId="4" applyFont="1" applyFill="1" applyBorder="1" applyAlignment="1">
      <alignment horizontal="left" vertical="center" wrapText="1"/>
    </xf>
    <xf numFmtId="0" fontId="7" fillId="2" borderId="1" xfId="4" applyFont="1" applyFill="1" applyBorder="1" applyAlignment="1">
      <alignment horizontal="left" vertical="center"/>
    </xf>
    <xf numFmtId="164" fontId="13" fillId="5" borderId="1" xfId="4" applyNumberFormat="1" applyFont="1" applyFill="1" applyBorder="1" applyAlignment="1">
      <alignment horizontal="center" vertical="center"/>
    </xf>
    <xf numFmtId="0" fontId="14" fillId="5" borderId="17" xfId="2" applyFont="1" applyFill="1" applyBorder="1" applyAlignment="1">
      <alignment horizontal="right" vertical="center"/>
    </xf>
    <xf numFmtId="0" fontId="14" fillId="5" borderId="24" xfId="2" applyFont="1" applyFill="1" applyBorder="1" applyAlignment="1">
      <alignment horizontal="right" vertical="center"/>
    </xf>
    <xf numFmtId="164" fontId="14" fillId="5" borderId="17" xfId="4" applyNumberFormat="1" applyFont="1" applyFill="1" applyBorder="1" applyAlignment="1">
      <alignment horizontal="center" vertical="center"/>
    </xf>
    <xf numFmtId="164" fontId="14" fillId="5" borderId="4" xfId="4" applyNumberFormat="1" applyFont="1" applyFill="1" applyBorder="1" applyAlignment="1">
      <alignment horizontal="center" vertical="center"/>
    </xf>
    <xf numFmtId="164" fontId="14" fillId="5" borderId="24" xfId="4" applyNumberFormat="1" applyFont="1" applyFill="1" applyBorder="1" applyAlignment="1">
      <alignment horizontal="center" vertical="center"/>
    </xf>
    <xf numFmtId="0" fontId="7" fillId="5" borderId="38" xfId="4" applyFont="1" applyFill="1" applyBorder="1" applyAlignment="1">
      <alignment horizontal="center" vertical="center"/>
    </xf>
    <xf numFmtId="0" fontId="7" fillId="5" borderId="18" xfId="4" applyFont="1" applyFill="1" applyBorder="1" applyAlignment="1">
      <alignment horizontal="center" vertical="center"/>
    </xf>
    <xf numFmtId="0" fontId="7" fillId="5" borderId="16" xfId="4" applyFont="1" applyFill="1" applyBorder="1" applyAlignment="1">
      <alignment horizontal="center" vertical="center"/>
    </xf>
    <xf numFmtId="0" fontId="12" fillId="5" borderId="17" xfId="2" applyFont="1" applyFill="1" applyBorder="1" applyAlignment="1">
      <alignment horizontal="right" vertical="center"/>
    </xf>
    <xf numFmtId="0" fontId="12" fillId="5" borderId="24" xfId="2" applyFont="1" applyFill="1" applyBorder="1" applyAlignment="1">
      <alignment horizontal="right" vertical="center"/>
    </xf>
    <xf numFmtId="164" fontId="12" fillId="5" borderId="17" xfId="4" applyNumberFormat="1" applyFont="1" applyFill="1" applyBorder="1" applyAlignment="1">
      <alignment horizontal="center" vertical="center"/>
    </xf>
    <xf numFmtId="0" fontId="12" fillId="5" borderId="4" xfId="4" applyFont="1" applyFill="1" applyBorder="1" applyAlignment="1">
      <alignment horizontal="center" vertical="center"/>
    </xf>
    <xf numFmtId="0" fontId="12" fillId="5" borderId="24" xfId="4" applyFont="1" applyFill="1" applyBorder="1" applyAlignment="1">
      <alignment horizontal="center" vertical="center"/>
    </xf>
    <xf numFmtId="0" fontId="7" fillId="5" borderId="26" xfId="4" applyFont="1" applyFill="1" applyBorder="1" applyAlignment="1">
      <alignment horizontal="center" vertical="center"/>
    </xf>
    <xf numFmtId="0" fontId="7" fillId="5" borderId="20" xfId="4" applyFont="1" applyFill="1" applyBorder="1" applyAlignment="1">
      <alignment horizontal="center" vertical="center"/>
    </xf>
    <xf numFmtId="0" fontId="7" fillId="5" borderId="21" xfId="4" applyFont="1" applyFill="1" applyBorder="1" applyAlignment="1">
      <alignment horizontal="center" vertical="center"/>
    </xf>
    <xf numFmtId="0" fontId="13" fillId="5" borderId="17" xfId="2" applyFont="1" applyFill="1" applyBorder="1" applyAlignment="1">
      <alignment horizontal="right" vertical="center"/>
    </xf>
    <xf numFmtId="0" fontId="13" fillId="5" borderId="24" xfId="2" applyFont="1" applyFill="1" applyBorder="1" applyAlignment="1">
      <alignment horizontal="right" vertical="center"/>
    </xf>
    <xf numFmtId="164" fontId="13" fillId="5" borderId="17" xfId="4" applyNumberFormat="1" applyFont="1" applyFill="1" applyBorder="1" applyAlignment="1">
      <alignment horizontal="center" vertical="center"/>
    </xf>
    <xf numFmtId="164" fontId="13" fillId="5" borderId="4" xfId="4" applyNumberFormat="1" applyFont="1" applyFill="1" applyBorder="1" applyAlignment="1">
      <alignment horizontal="center" vertical="center"/>
    </xf>
    <xf numFmtId="164" fontId="13" fillId="5" borderId="24" xfId="4" applyNumberFormat="1" applyFont="1" applyFill="1" applyBorder="1" applyAlignment="1">
      <alignment horizontal="center" vertical="center"/>
    </xf>
    <xf numFmtId="0" fontId="7" fillId="5" borderId="27" xfId="4" applyFont="1" applyFill="1" applyBorder="1" applyAlignment="1">
      <alignment horizontal="center" vertical="center"/>
    </xf>
    <xf numFmtId="0" fontId="7" fillId="5" borderId="0" xfId="4" applyFont="1" applyFill="1" applyBorder="1" applyAlignment="1">
      <alignment horizontal="center" vertical="center"/>
    </xf>
    <xf numFmtId="0" fontId="7" fillId="5" borderId="19" xfId="4" applyFont="1" applyFill="1" applyBorder="1" applyAlignment="1">
      <alignment horizontal="center" vertical="center"/>
    </xf>
    <xf numFmtId="0" fontId="14" fillId="5" borderId="4" xfId="4" applyFont="1" applyFill="1" applyBorder="1" applyAlignment="1">
      <alignment horizontal="center" vertical="center"/>
    </xf>
    <xf numFmtId="0" fontId="14" fillId="5" borderId="24" xfId="4" applyFont="1" applyFill="1" applyBorder="1" applyAlignment="1">
      <alignment horizontal="center" vertical="center"/>
    </xf>
    <xf numFmtId="0" fontId="7" fillId="0" borderId="39" xfId="2" applyFont="1" applyFill="1" applyBorder="1" applyAlignment="1">
      <alignment horizontal="right" vertical="center"/>
    </xf>
    <xf numFmtId="0" fontId="13" fillId="0" borderId="40" xfId="2" applyFont="1" applyFill="1" applyBorder="1" applyAlignment="1">
      <alignment horizontal="right" vertical="center"/>
    </xf>
    <xf numFmtId="164" fontId="7" fillId="0" borderId="39" xfId="4" applyNumberFormat="1" applyFont="1" applyFill="1" applyBorder="1" applyAlignment="1">
      <alignment horizontal="center" vertical="center"/>
    </xf>
    <xf numFmtId="0" fontId="7" fillId="0" borderId="43" xfId="4" applyFont="1" applyFill="1" applyBorder="1" applyAlignment="1">
      <alignment horizontal="center" vertical="center"/>
    </xf>
    <xf numFmtId="0" fontId="7" fillId="0" borderId="40" xfId="4" applyFont="1" applyFill="1" applyBorder="1" applyAlignment="1">
      <alignment horizontal="center" vertical="center"/>
    </xf>
    <xf numFmtId="0" fontId="7" fillId="5" borderId="44" xfId="4" applyFont="1" applyFill="1" applyBorder="1" applyAlignment="1">
      <alignment horizontal="center" vertical="center"/>
    </xf>
    <xf numFmtId="0" fontId="7" fillId="5" borderId="45" xfId="4" applyFont="1" applyFill="1" applyBorder="1" applyAlignment="1">
      <alignment horizontal="center" vertical="center"/>
    </xf>
    <xf numFmtId="0" fontId="7" fillId="5" borderId="46" xfId="4" applyFont="1" applyFill="1" applyBorder="1" applyAlignment="1">
      <alignment horizontal="center" vertical="center"/>
    </xf>
    <xf numFmtId="0" fontId="13" fillId="5" borderId="4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164" fontId="14" fillId="5" borderId="26" xfId="4" applyNumberFormat="1" applyFont="1" applyFill="1" applyBorder="1" applyAlignment="1">
      <alignment horizontal="center" vertical="center"/>
    </xf>
    <xf numFmtId="0" fontId="14" fillId="5" borderId="20" xfId="4" applyFont="1" applyFill="1" applyBorder="1" applyAlignment="1">
      <alignment horizontal="center" vertical="center"/>
    </xf>
    <xf numFmtId="0" fontId="14" fillId="5" borderId="21" xfId="4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right" vertical="center"/>
    </xf>
    <xf numFmtId="0" fontId="7" fillId="0" borderId="4" xfId="2" applyFont="1" applyFill="1" applyBorder="1" applyAlignment="1">
      <alignment horizontal="right" vertical="center"/>
    </xf>
    <xf numFmtId="164" fontId="13" fillId="5" borderId="3" xfId="4" applyNumberFormat="1" applyFont="1" applyFill="1" applyBorder="1" applyAlignment="1">
      <alignment horizontal="center" vertical="center"/>
    </xf>
    <xf numFmtId="164" fontId="13" fillId="5" borderId="1" xfId="4" applyNumberFormat="1" applyFont="1" applyFill="1" applyBorder="1" applyAlignment="1">
      <alignment horizontal="center" vertical="center"/>
    </xf>
    <xf numFmtId="164" fontId="13" fillId="5" borderId="23" xfId="4" applyNumberFormat="1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horizontal="right" vertical="center"/>
    </xf>
    <xf numFmtId="0" fontId="6" fillId="0" borderId="6" xfId="4" applyFont="1" applyFill="1" applyBorder="1" applyAlignment="1">
      <alignment horizontal="center" vertical="center" wrapText="1"/>
    </xf>
    <xf numFmtId="0" fontId="6" fillId="0" borderId="14" xfId="4" applyFont="1" applyFill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center"/>
    </xf>
    <xf numFmtId="0" fontId="6" fillId="0" borderId="14" xfId="4" applyFont="1" applyBorder="1" applyAlignment="1">
      <alignment horizontal="center" vertical="center"/>
    </xf>
    <xf numFmtId="0" fontId="6" fillId="0" borderId="11" xfId="4" applyFont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0" fontId="6" fillId="0" borderId="7" xfId="4" applyFont="1" applyBorder="1" applyAlignment="1">
      <alignment horizontal="center"/>
    </xf>
    <xf numFmtId="0" fontId="6" fillId="0" borderId="8" xfId="4" applyFont="1" applyBorder="1" applyAlignment="1">
      <alignment horizontal="center"/>
    </xf>
    <xf numFmtId="0" fontId="6" fillId="0" borderId="9" xfId="4" applyFont="1" applyBorder="1" applyAlignment="1">
      <alignment horizontal="center"/>
    </xf>
    <xf numFmtId="0" fontId="7" fillId="0" borderId="6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0" fontId="7" fillId="0" borderId="16" xfId="4" applyFont="1" applyFill="1" applyBorder="1" applyAlignment="1">
      <alignment horizontal="center" vertical="center"/>
    </xf>
  </cellXfs>
  <cellStyles count="5">
    <cellStyle name="Normál" xfId="0" builtinId="0"/>
    <cellStyle name="Normál 2" xfId="1" xr:uid="{00000000-0005-0000-0000-000001000000}"/>
    <cellStyle name="Normál 2 2" xfId="3" xr:uid="{00000000-0005-0000-0000-000002000000}"/>
    <cellStyle name="Normál 3" xfId="4" xr:uid="{00000000-0005-0000-0000-000003000000}"/>
    <cellStyle name="Normál_Közös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51"/>
  <sheetViews>
    <sheetView showGridLines="0" tabSelected="1" zoomScaleNormal="100" zoomScaleSheetLayoutView="100" workbookViewId="0">
      <pane xSplit="2" ySplit="5" topLeftCell="C6" activePane="bottomRight" state="frozen"/>
      <selection activeCell="B112" sqref="B112"/>
      <selection pane="topRight" activeCell="B112" sqref="B112"/>
      <selection pane="bottomLeft" activeCell="B112" sqref="B112"/>
      <selection pane="bottomRight" activeCell="AC4" sqref="AC4:AC5"/>
    </sheetView>
  </sheetViews>
  <sheetFormatPr defaultColWidth="10.7109375" defaultRowHeight="12.75" x14ac:dyDescent="0.2"/>
  <cols>
    <col min="1" max="1" width="15.42578125" style="9" customWidth="1"/>
    <col min="2" max="2" width="60.7109375" style="64" customWidth="1"/>
    <col min="3" max="3" width="3.85546875" style="11" customWidth="1"/>
    <col min="4" max="15" width="3.42578125" style="11" customWidth="1"/>
    <col min="16" max="16" width="4" style="11" customWidth="1"/>
    <col min="17" max="17" width="3.42578125" style="11" customWidth="1"/>
    <col min="18" max="18" width="7.140625" style="12" customWidth="1"/>
    <col min="19" max="19" width="3.42578125" style="9" customWidth="1"/>
    <col min="20" max="20" width="17.7109375" style="10" customWidth="1"/>
    <col min="21" max="21" width="58.7109375" style="10" customWidth="1"/>
    <col min="22" max="22" width="3.5703125" style="9" customWidth="1"/>
    <col min="23" max="23" width="20.85546875" style="10" customWidth="1"/>
    <col min="24" max="24" width="50.7109375" style="10" customWidth="1"/>
    <col min="25" max="25" width="3.5703125" style="9" customWidth="1"/>
    <col min="26" max="26" width="15.42578125" style="9" customWidth="1"/>
    <col min="27" max="27" width="51.140625" style="9" customWidth="1"/>
    <col min="28" max="28" width="21.42578125" style="9" customWidth="1"/>
    <col min="29" max="29" width="43.7109375" style="9" customWidth="1"/>
    <col min="30" max="30" width="81" style="64" customWidth="1"/>
    <col min="31" max="253" width="10.7109375" style="64"/>
    <col min="254" max="254" width="15.42578125" style="64" customWidth="1"/>
    <col min="255" max="255" width="60.7109375" style="64" customWidth="1"/>
    <col min="256" max="256" width="3.85546875" style="64" customWidth="1"/>
    <col min="257" max="270" width="3.42578125" style="64" customWidth="1"/>
    <col min="271" max="271" width="6.28515625" style="64" customWidth="1"/>
    <col min="272" max="273" width="14.85546875" style="64" customWidth="1"/>
    <col min="274" max="274" width="3.42578125" style="64" customWidth="1"/>
    <col min="275" max="275" width="15.42578125" style="64" customWidth="1"/>
    <col min="276" max="276" width="41.140625" style="64" customWidth="1"/>
    <col min="277" max="277" width="3.5703125" style="64" customWidth="1"/>
    <col min="278" max="278" width="15.42578125" style="64" customWidth="1"/>
    <col min="279" max="279" width="41.140625" style="64" customWidth="1"/>
    <col min="280" max="280" width="3.5703125" style="64" customWidth="1"/>
    <col min="281" max="281" width="15.42578125" style="64" customWidth="1"/>
    <col min="282" max="282" width="41.140625" style="64" customWidth="1"/>
    <col min="283" max="283" width="27.42578125" style="64" customWidth="1"/>
    <col min="284" max="284" width="20.5703125" style="64" customWidth="1"/>
    <col min="285" max="285" width="27.42578125" style="64" customWidth="1"/>
    <col min="286" max="286" width="59.5703125" style="64" customWidth="1"/>
    <col min="287" max="509" width="10.7109375" style="64"/>
    <col min="510" max="510" width="15.42578125" style="64" customWidth="1"/>
    <col min="511" max="511" width="60.7109375" style="64" customWidth="1"/>
    <col min="512" max="512" width="3.85546875" style="64" customWidth="1"/>
    <col min="513" max="526" width="3.42578125" style="64" customWidth="1"/>
    <col min="527" max="527" width="6.28515625" style="64" customWidth="1"/>
    <col min="528" max="529" width="14.85546875" style="64" customWidth="1"/>
    <col min="530" max="530" width="3.42578125" style="64" customWidth="1"/>
    <col min="531" max="531" width="15.42578125" style="64" customWidth="1"/>
    <col min="532" max="532" width="41.140625" style="64" customWidth="1"/>
    <col min="533" max="533" width="3.5703125" style="64" customWidth="1"/>
    <col min="534" max="534" width="15.42578125" style="64" customWidth="1"/>
    <col min="535" max="535" width="41.140625" style="64" customWidth="1"/>
    <col min="536" max="536" width="3.5703125" style="64" customWidth="1"/>
    <col min="537" max="537" width="15.42578125" style="64" customWidth="1"/>
    <col min="538" max="538" width="41.140625" style="64" customWidth="1"/>
    <col min="539" max="539" width="27.42578125" style="64" customWidth="1"/>
    <col min="540" max="540" width="20.5703125" style="64" customWidth="1"/>
    <col min="541" max="541" width="27.42578125" style="64" customWidth="1"/>
    <col min="542" max="542" width="59.5703125" style="64" customWidth="1"/>
    <col min="543" max="765" width="10.7109375" style="64"/>
    <col min="766" max="766" width="15.42578125" style="64" customWidth="1"/>
    <col min="767" max="767" width="60.7109375" style="64" customWidth="1"/>
    <col min="768" max="768" width="3.85546875" style="64" customWidth="1"/>
    <col min="769" max="782" width="3.42578125" style="64" customWidth="1"/>
    <col min="783" max="783" width="6.28515625" style="64" customWidth="1"/>
    <col min="784" max="785" width="14.85546875" style="64" customWidth="1"/>
    <col min="786" max="786" width="3.42578125" style="64" customWidth="1"/>
    <col min="787" max="787" width="15.42578125" style="64" customWidth="1"/>
    <col min="788" max="788" width="41.140625" style="64" customWidth="1"/>
    <col min="789" max="789" width="3.5703125" style="64" customWidth="1"/>
    <col min="790" max="790" width="15.42578125" style="64" customWidth="1"/>
    <col min="791" max="791" width="41.140625" style="64" customWidth="1"/>
    <col min="792" max="792" width="3.5703125" style="64" customWidth="1"/>
    <col min="793" max="793" width="15.42578125" style="64" customWidth="1"/>
    <col min="794" max="794" width="41.140625" style="64" customWidth="1"/>
    <col min="795" max="795" width="27.42578125" style="64" customWidth="1"/>
    <col min="796" max="796" width="20.5703125" style="64" customWidth="1"/>
    <col min="797" max="797" width="27.42578125" style="64" customWidth="1"/>
    <col min="798" max="798" width="59.5703125" style="64" customWidth="1"/>
    <col min="799" max="1021" width="10.7109375" style="64"/>
    <col min="1022" max="1022" width="15.42578125" style="64" customWidth="1"/>
    <col min="1023" max="1023" width="60.7109375" style="64" customWidth="1"/>
    <col min="1024" max="1024" width="3.85546875" style="64" customWidth="1"/>
    <col min="1025" max="1038" width="3.42578125" style="64" customWidth="1"/>
    <col min="1039" max="1039" width="6.28515625" style="64" customWidth="1"/>
    <col min="1040" max="1041" width="14.85546875" style="64" customWidth="1"/>
    <col min="1042" max="1042" width="3.42578125" style="64" customWidth="1"/>
    <col min="1043" max="1043" width="15.42578125" style="64" customWidth="1"/>
    <col min="1044" max="1044" width="41.140625" style="64" customWidth="1"/>
    <col min="1045" max="1045" width="3.5703125" style="64" customWidth="1"/>
    <col min="1046" max="1046" width="15.42578125" style="64" customWidth="1"/>
    <col min="1047" max="1047" width="41.140625" style="64" customWidth="1"/>
    <col min="1048" max="1048" width="3.5703125" style="64" customWidth="1"/>
    <col min="1049" max="1049" width="15.42578125" style="64" customWidth="1"/>
    <col min="1050" max="1050" width="41.140625" style="64" customWidth="1"/>
    <col min="1051" max="1051" width="27.42578125" style="64" customWidth="1"/>
    <col min="1052" max="1052" width="20.5703125" style="64" customWidth="1"/>
    <col min="1053" max="1053" width="27.42578125" style="64" customWidth="1"/>
    <col min="1054" max="1054" width="59.5703125" style="64" customWidth="1"/>
    <col min="1055" max="1277" width="10.7109375" style="64"/>
    <col min="1278" max="1278" width="15.42578125" style="64" customWidth="1"/>
    <col min="1279" max="1279" width="60.7109375" style="64" customWidth="1"/>
    <col min="1280" max="1280" width="3.85546875" style="64" customWidth="1"/>
    <col min="1281" max="1294" width="3.42578125" style="64" customWidth="1"/>
    <col min="1295" max="1295" width="6.28515625" style="64" customWidth="1"/>
    <col min="1296" max="1297" width="14.85546875" style="64" customWidth="1"/>
    <col min="1298" max="1298" width="3.42578125" style="64" customWidth="1"/>
    <col min="1299" max="1299" width="15.42578125" style="64" customWidth="1"/>
    <col min="1300" max="1300" width="41.140625" style="64" customWidth="1"/>
    <col min="1301" max="1301" width="3.5703125" style="64" customWidth="1"/>
    <col min="1302" max="1302" width="15.42578125" style="64" customWidth="1"/>
    <col min="1303" max="1303" width="41.140625" style="64" customWidth="1"/>
    <col min="1304" max="1304" width="3.5703125" style="64" customWidth="1"/>
    <col min="1305" max="1305" width="15.42578125" style="64" customWidth="1"/>
    <col min="1306" max="1306" width="41.140625" style="64" customWidth="1"/>
    <col min="1307" max="1307" width="27.42578125" style="64" customWidth="1"/>
    <col min="1308" max="1308" width="20.5703125" style="64" customWidth="1"/>
    <col min="1309" max="1309" width="27.42578125" style="64" customWidth="1"/>
    <col min="1310" max="1310" width="59.5703125" style="64" customWidth="1"/>
    <col min="1311" max="1533" width="10.7109375" style="64"/>
    <col min="1534" max="1534" width="15.42578125" style="64" customWidth="1"/>
    <col min="1535" max="1535" width="60.7109375" style="64" customWidth="1"/>
    <col min="1536" max="1536" width="3.85546875" style="64" customWidth="1"/>
    <col min="1537" max="1550" width="3.42578125" style="64" customWidth="1"/>
    <col min="1551" max="1551" width="6.28515625" style="64" customWidth="1"/>
    <col min="1552" max="1553" width="14.85546875" style="64" customWidth="1"/>
    <col min="1554" max="1554" width="3.42578125" style="64" customWidth="1"/>
    <col min="1555" max="1555" width="15.42578125" style="64" customWidth="1"/>
    <col min="1556" max="1556" width="41.140625" style="64" customWidth="1"/>
    <col min="1557" max="1557" width="3.5703125" style="64" customWidth="1"/>
    <col min="1558" max="1558" width="15.42578125" style="64" customWidth="1"/>
    <col min="1559" max="1559" width="41.140625" style="64" customWidth="1"/>
    <col min="1560" max="1560" width="3.5703125" style="64" customWidth="1"/>
    <col min="1561" max="1561" width="15.42578125" style="64" customWidth="1"/>
    <col min="1562" max="1562" width="41.140625" style="64" customWidth="1"/>
    <col min="1563" max="1563" width="27.42578125" style="64" customWidth="1"/>
    <col min="1564" max="1564" width="20.5703125" style="64" customWidth="1"/>
    <col min="1565" max="1565" width="27.42578125" style="64" customWidth="1"/>
    <col min="1566" max="1566" width="59.5703125" style="64" customWidth="1"/>
    <col min="1567" max="1789" width="10.7109375" style="64"/>
    <col min="1790" max="1790" width="15.42578125" style="64" customWidth="1"/>
    <col min="1791" max="1791" width="60.7109375" style="64" customWidth="1"/>
    <col min="1792" max="1792" width="3.85546875" style="64" customWidth="1"/>
    <col min="1793" max="1806" width="3.42578125" style="64" customWidth="1"/>
    <col min="1807" max="1807" width="6.28515625" style="64" customWidth="1"/>
    <col min="1808" max="1809" width="14.85546875" style="64" customWidth="1"/>
    <col min="1810" max="1810" width="3.42578125" style="64" customWidth="1"/>
    <col min="1811" max="1811" width="15.42578125" style="64" customWidth="1"/>
    <col min="1812" max="1812" width="41.140625" style="64" customWidth="1"/>
    <col min="1813" max="1813" width="3.5703125" style="64" customWidth="1"/>
    <col min="1814" max="1814" width="15.42578125" style="64" customWidth="1"/>
    <col min="1815" max="1815" width="41.140625" style="64" customWidth="1"/>
    <col min="1816" max="1816" width="3.5703125" style="64" customWidth="1"/>
    <col min="1817" max="1817" width="15.42578125" style="64" customWidth="1"/>
    <col min="1818" max="1818" width="41.140625" style="64" customWidth="1"/>
    <col min="1819" max="1819" width="27.42578125" style="64" customWidth="1"/>
    <col min="1820" max="1820" width="20.5703125" style="64" customWidth="1"/>
    <col min="1821" max="1821" width="27.42578125" style="64" customWidth="1"/>
    <col min="1822" max="1822" width="59.5703125" style="64" customWidth="1"/>
    <col min="1823" max="2045" width="10.7109375" style="64"/>
    <col min="2046" max="2046" width="15.42578125" style="64" customWidth="1"/>
    <col min="2047" max="2047" width="60.7109375" style="64" customWidth="1"/>
    <col min="2048" max="2048" width="3.85546875" style="64" customWidth="1"/>
    <col min="2049" max="2062" width="3.42578125" style="64" customWidth="1"/>
    <col min="2063" max="2063" width="6.28515625" style="64" customWidth="1"/>
    <col min="2064" max="2065" width="14.85546875" style="64" customWidth="1"/>
    <col min="2066" max="2066" width="3.42578125" style="64" customWidth="1"/>
    <col min="2067" max="2067" width="15.42578125" style="64" customWidth="1"/>
    <col min="2068" max="2068" width="41.140625" style="64" customWidth="1"/>
    <col min="2069" max="2069" width="3.5703125" style="64" customWidth="1"/>
    <col min="2070" max="2070" width="15.42578125" style="64" customWidth="1"/>
    <col min="2071" max="2071" width="41.140625" style="64" customWidth="1"/>
    <col min="2072" max="2072" width="3.5703125" style="64" customWidth="1"/>
    <col min="2073" max="2073" width="15.42578125" style="64" customWidth="1"/>
    <col min="2074" max="2074" width="41.140625" style="64" customWidth="1"/>
    <col min="2075" max="2075" width="27.42578125" style="64" customWidth="1"/>
    <col min="2076" max="2076" width="20.5703125" style="64" customWidth="1"/>
    <col min="2077" max="2077" width="27.42578125" style="64" customWidth="1"/>
    <col min="2078" max="2078" width="59.5703125" style="64" customWidth="1"/>
    <col min="2079" max="2301" width="10.7109375" style="64"/>
    <col min="2302" max="2302" width="15.42578125" style="64" customWidth="1"/>
    <col min="2303" max="2303" width="60.7109375" style="64" customWidth="1"/>
    <col min="2304" max="2304" width="3.85546875" style="64" customWidth="1"/>
    <col min="2305" max="2318" width="3.42578125" style="64" customWidth="1"/>
    <col min="2319" max="2319" width="6.28515625" style="64" customWidth="1"/>
    <col min="2320" max="2321" width="14.85546875" style="64" customWidth="1"/>
    <col min="2322" max="2322" width="3.42578125" style="64" customWidth="1"/>
    <col min="2323" max="2323" width="15.42578125" style="64" customWidth="1"/>
    <col min="2324" max="2324" width="41.140625" style="64" customWidth="1"/>
    <col min="2325" max="2325" width="3.5703125" style="64" customWidth="1"/>
    <col min="2326" max="2326" width="15.42578125" style="64" customWidth="1"/>
    <col min="2327" max="2327" width="41.140625" style="64" customWidth="1"/>
    <col min="2328" max="2328" width="3.5703125" style="64" customWidth="1"/>
    <col min="2329" max="2329" width="15.42578125" style="64" customWidth="1"/>
    <col min="2330" max="2330" width="41.140625" style="64" customWidth="1"/>
    <col min="2331" max="2331" width="27.42578125" style="64" customWidth="1"/>
    <col min="2332" max="2332" width="20.5703125" style="64" customWidth="1"/>
    <col min="2333" max="2333" width="27.42578125" style="64" customWidth="1"/>
    <col min="2334" max="2334" width="59.5703125" style="64" customWidth="1"/>
    <col min="2335" max="2557" width="10.7109375" style="64"/>
    <col min="2558" max="2558" width="15.42578125" style="64" customWidth="1"/>
    <col min="2559" max="2559" width="60.7109375" style="64" customWidth="1"/>
    <col min="2560" max="2560" width="3.85546875" style="64" customWidth="1"/>
    <col min="2561" max="2574" width="3.42578125" style="64" customWidth="1"/>
    <col min="2575" max="2575" width="6.28515625" style="64" customWidth="1"/>
    <col min="2576" max="2577" width="14.85546875" style="64" customWidth="1"/>
    <col min="2578" max="2578" width="3.42578125" style="64" customWidth="1"/>
    <col min="2579" max="2579" width="15.42578125" style="64" customWidth="1"/>
    <col min="2580" max="2580" width="41.140625" style="64" customWidth="1"/>
    <col min="2581" max="2581" width="3.5703125" style="64" customWidth="1"/>
    <col min="2582" max="2582" width="15.42578125" style="64" customWidth="1"/>
    <col min="2583" max="2583" width="41.140625" style="64" customWidth="1"/>
    <col min="2584" max="2584" width="3.5703125" style="64" customWidth="1"/>
    <col min="2585" max="2585" width="15.42578125" style="64" customWidth="1"/>
    <col min="2586" max="2586" width="41.140625" style="64" customWidth="1"/>
    <col min="2587" max="2587" width="27.42578125" style="64" customWidth="1"/>
    <col min="2588" max="2588" width="20.5703125" style="64" customWidth="1"/>
    <col min="2589" max="2589" width="27.42578125" style="64" customWidth="1"/>
    <col min="2590" max="2590" width="59.5703125" style="64" customWidth="1"/>
    <col min="2591" max="2813" width="10.7109375" style="64"/>
    <col min="2814" max="2814" width="15.42578125" style="64" customWidth="1"/>
    <col min="2815" max="2815" width="60.7109375" style="64" customWidth="1"/>
    <col min="2816" max="2816" width="3.85546875" style="64" customWidth="1"/>
    <col min="2817" max="2830" width="3.42578125" style="64" customWidth="1"/>
    <col min="2831" max="2831" width="6.28515625" style="64" customWidth="1"/>
    <col min="2832" max="2833" width="14.85546875" style="64" customWidth="1"/>
    <col min="2834" max="2834" width="3.42578125" style="64" customWidth="1"/>
    <col min="2835" max="2835" width="15.42578125" style="64" customWidth="1"/>
    <col min="2836" max="2836" width="41.140625" style="64" customWidth="1"/>
    <col min="2837" max="2837" width="3.5703125" style="64" customWidth="1"/>
    <col min="2838" max="2838" width="15.42578125" style="64" customWidth="1"/>
    <col min="2839" max="2839" width="41.140625" style="64" customWidth="1"/>
    <col min="2840" max="2840" width="3.5703125" style="64" customWidth="1"/>
    <col min="2841" max="2841" width="15.42578125" style="64" customWidth="1"/>
    <col min="2842" max="2842" width="41.140625" style="64" customWidth="1"/>
    <col min="2843" max="2843" width="27.42578125" style="64" customWidth="1"/>
    <col min="2844" max="2844" width="20.5703125" style="64" customWidth="1"/>
    <col min="2845" max="2845" width="27.42578125" style="64" customWidth="1"/>
    <col min="2846" max="2846" width="59.5703125" style="64" customWidth="1"/>
    <col min="2847" max="3069" width="10.7109375" style="64"/>
    <col min="3070" max="3070" width="15.42578125" style="64" customWidth="1"/>
    <col min="3071" max="3071" width="60.7109375" style="64" customWidth="1"/>
    <col min="3072" max="3072" width="3.85546875" style="64" customWidth="1"/>
    <col min="3073" max="3086" width="3.42578125" style="64" customWidth="1"/>
    <col min="3087" max="3087" width="6.28515625" style="64" customWidth="1"/>
    <col min="3088" max="3089" width="14.85546875" style="64" customWidth="1"/>
    <col min="3090" max="3090" width="3.42578125" style="64" customWidth="1"/>
    <col min="3091" max="3091" width="15.42578125" style="64" customWidth="1"/>
    <col min="3092" max="3092" width="41.140625" style="64" customWidth="1"/>
    <col min="3093" max="3093" width="3.5703125" style="64" customWidth="1"/>
    <col min="3094" max="3094" width="15.42578125" style="64" customWidth="1"/>
    <col min="3095" max="3095" width="41.140625" style="64" customWidth="1"/>
    <col min="3096" max="3096" width="3.5703125" style="64" customWidth="1"/>
    <col min="3097" max="3097" width="15.42578125" style="64" customWidth="1"/>
    <col min="3098" max="3098" width="41.140625" style="64" customWidth="1"/>
    <col min="3099" max="3099" width="27.42578125" style="64" customWidth="1"/>
    <col min="3100" max="3100" width="20.5703125" style="64" customWidth="1"/>
    <col min="3101" max="3101" width="27.42578125" style="64" customWidth="1"/>
    <col min="3102" max="3102" width="59.5703125" style="64" customWidth="1"/>
    <col min="3103" max="3325" width="10.7109375" style="64"/>
    <col min="3326" max="3326" width="15.42578125" style="64" customWidth="1"/>
    <col min="3327" max="3327" width="60.7109375" style="64" customWidth="1"/>
    <col min="3328" max="3328" width="3.85546875" style="64" customWidth="1"/>
    <col min="3329" max="3342" width="3.42578125" style="64" customWidth="1"/>
    <col min="3343" max="3343" width="6.28515625" style="64" customWidth="1"/>
    <col min="3344" max="3345" width="14.85546875" style="64" customWidth="1"/>
    <col min="3346" max="3346" width="3.42578125" style="64" customWidth="1"/>
    <col min="3347" max="3347" width="15.42578125" style="64" customWidth="1"/>
    <col min="3348" max="3348" width="41.140625" style="64" customWidth="1"/>
    <col min="3349" max="3349" width="3.5703125" style="64" customWidth="1"/>
    <col min="3350" max="3350" width="15.42578125" style="64" customWidth="1"/>
    <col min="3351" max="3351" width="41.140625" style="64" customWidth="1"/>
    <col min="3352" max="3352" width="3.5703125" style="64" customWidth="1"/>
    <col min="3353" max="3353" width="15.42578125" style="64" customWidth="1"/>
    <col min="3354" max="3354" width="41.140625" style="64" customWidth="1"/>
    <col min="3355" max="3355" width="27.42578125" style="64" customWidth="1"/>
    <col min="3356" max="3356" width="20.5703125" style="64" customWidth="1"/>
    <col min="3357" max="3357" width="27.42578125" style="64" customWidth="1"/>
    <col min="3358" max="3358" width="59.5703125" style="64" customWidth="1"/>
    <col min="3359" max="3581" width="10.7109375" style="64"/>
    <col min="3582" max="3582" width="15.42578125" style="64" customWidth="1"/>
    <col min="3583" max="3583" width="60.7109375" style="64" customWidth="1"/>
    <col min="3584" max="3584" width="3.85546875" style="64" customWidth="1"/>
    <col min="3585" max="3598" width="3.42578125" style="64" customWidth="1"/>
    <col min="3599" max="3599" width="6.28515625" style="64" customWidth="1"/>
    <col min="3600" max="3601" width="14.85546875" style="64" customWidth="1"/>
    <col min="3602" max="3602" width="3.42578125" style="64" customWidth="1"/>
    <col min="3603" max="3603" width="15.42578125" style="64" customWidth="1"/>
    <col min="3604" max="3604" width="41.140625" style="64" customWidth="1"/>
    <col min="3605" max="3605" width="3.5703125" style="64" customWidth="1"/>
    <col min="3606" max="3606" width="15.42578125" style="64" customWidth="1"/>
    <col min="3607" max="3607" width="41.140625" style="64" customWidth="1"/>
    <col min="3608" max="3608" width="3.5703125" style="64" customWidth="1"/>
    <col min="3609" max="3609" width="15.42578125" style="64" customWidth="1"/>
    <col min="3610" max="3610" width="41.140625" style="64" customWidth="1"/>
    <col min="3611" max="3611" width="27.42578125" style="64" customWidth="1"/>
    <col min="3612" max="3612" width="20.5703125" style="64" customWidth="1"/>
    <col min="3613" max="3613" width="27.42578125" style="64" customWidth="1"/>
    <col min="3614" max="3614" width="59.5703125" style="64" customWidth="1"/>
    <col min="3615" max="3837" width="10.7109375" style="64"/>
    <col min="3838" max="3838" width="15.42578125" style="64" customWidth="1"/>
    <col min="3839" max="3839" width="60.7109375" style="64" customWidth="1"/>
    <col min="3840" max="3840" width="3.85546875" style="64" customWidth="1"/>
    <col min="3841" max="3854" width="3.42578125" style="64" customWidth="1"/>
    <col min="3855" max="3855" width="6.28515625" style="64" customWidth="1"/>
    <col min="3856" max="3857" width="14.85546875" style="64" customWidth="1"/>
    <col min="3858" max="3858" width="3.42578125" style="64" customWidth="1"/>
    <col min="3859" max="3859" width="15.42578125" style="64" customWidth="1"/>
    <col min="3860" max="3860" width="41.140625" style="64" customWidth="1"/>
    <col min="3861" max="3861" width="3.5703125" style="64" customWidth="1"/>
    <col min="3862" max="3862" width="15.42578125" style="64" customWidth="1"/>
    <col min="3863" max="3863" width="41.140625" style="64" customWidth="1"/>
    <col min="3864" max="3864" width="3.5703125" style="64" customWidth="1"/>
    <col min="3865" max="3865" width="15.42578125" style="64" customWidth="1"/>
    <col min="3866" max="3866" width="41.140625" style="64" customWidth="1"/>
    <col min="3867" max="3867" width="27.42578125" style="64" customWidth="1"/>
    <col min="3868" max="3868" width="20.5703125" style="64" customWidth="1"/>
    <col min="3869" max="3869" width="27.42578125" style="64" customWidth="1"/>
    <col min="3870" max="3870" width="59.5703125" style="64" customWidth="1"/>
    <col min="3871" max="4093" width="10.7109375" style="64"/>
    <col min="4094" max="4094" width="15.42578125" style="64" customWidth="1"/>
    <col min="4095" max="4095" width="60.7109375" style="64" customWidth="1"/>
    <col min="4096" max="4096" width="3.85546875" style="64" customWidth="1"/>
    <col min="4097" max="4110" width="3.42578125" style="64" customWidth="1"/>
    <col min="4111" max="4111" width="6.28515625" style="64" customWidth="1"/>
    <col min="4112" max="4113" width="14.85546875" style="64" customWidth="1"/>
    <col min="4114" max="4114" width="3.42578125" style="64" customWidth="1"/>
    <col min="4115" max="4115" width="15.42578125" style="64" customWidth="1"/>
    <col min="4116" max="4116" width="41.140625" style="64" customWidth="1"/>
    <col min="4117" max="4117" width="3.5703125" style="64" customWidth="1"/>
    <col min="4118" max="4118" width="15.42578125" style="64" customWidth="1"/>
    <col min="4119" max="4119" width="41.140625" style="64" customWidth="1"/>
    <col min="4120" max="4120" width="3.5703125" style="64" customWidth="1"/>
    <col min="4121" max="4121" width="15.42578125" style="64" customWidth="1"/>
    <col min="4122" max="4122" width="41.140625" style="64" customWidth="1"/>
    <col min="4123" max="4123" width="27.42578125" style="64" customWidth="1"/>
    <col min="4124" max="4124" width="20.5703125" style="64" customWidth="1"/>
    <col min="4125" max="4125" width="27.42578125" style="64" customWidth="1"/>
    <col min="4126" max="4126" width="59.5703125" style="64" customWidth="1"/>
    <col min="4127" max="4349" width="10.7109375" style="64"/>
    <col min="4350" max="4350" width="15.42578125" style="64" customWidth="1"/>
    <col min="4351" max="4351" width="60.7109375" style="64" customWidth="1"/>
    <col min="4352" max="4352" width="3.85546875" style="64" customWidth="1"/>
    <col min="4353" max="4366" width="3.42578125" style="64" customWidth="1"/>
    <col min="4367" max="4367" width="6.28515625" style="64" customWidth="1"/>
    <col min="4368" max="4369" width="14.85546875" style="64" customWidth="1"/>
    <col min="4370" max="4370" width="3.42578125" style="64" customWidth="1"/>
    <col min="4371" max="4371" width="15.42578125" style="64" customWidth="1"/>
    <col min="4372" max="4372" width="41.140625" style="64" customWidth="1"/>
    <col min="4373" max="4373" width="3.5703125" style="64" customWidth="1"/>
    <col min="4374" max="4374" width="15.42578125" style="64" customWidth="1"/>
    <col min="4375" max="4375" width="41.140625" style="64" customWidth="1"/>
    <col min="4376" max="4376" width="3.5703125" style="64" customWidth="1"/>
    <col min="4377" max="4377" width="15.42578125" style="64" customWidth="1"/>
    <col min="4378" max="4378" width="41.140625" style="64" customWidth="1"/>
    <col min="4379" max="4379" width="27.42578125" style="64" customWidth="1"/>
    <col min="4380" max="4380" width="20.5703125" style="64" customWidth="1"/>
    <col min="4381" max="4381" width="27.42578125" style="64" customWidth="1"/>
    <col min="4382" max="4382" width="59.5703125" style="64" customWidth="1"/>
    <col min="4383" max="4605" width="10.7109375" style="64"/>
    <col min="4606" max="4606" width="15.42578125" style="64" customWidth="1"/>
    <col min="4607" max="4607" width="60.7109375" style="64" customWidth="1"/>
    <col min="4608" max="4608" width="3.85546875" style="64" customWidth="1"/>
    <col min="4609" max="4622" width="3.42578125" style="64" customWidth="1"/>
    <col min="4623" max="4623" width="6.28515625" style="64" customWidth="1"/>
    <col min="4624" max="4625" width="14.85546875" style="64" customWidth="1"/>
    <col min="4626" max="4626" width="3.42578125" style="64" customWidth="1"/>
    <col min="4627" max="4627" width="15.42578125" style="64" customWidth="1"/>
    <col min="4628" max="4628" width="41.140625" style="64" customWidth="1"/>
    <col min="4629" max="4629" width="3.5703125" style="64" customWidth="1"/>
    <col min="4630" max="4630" width="15.42578125" style="64" customWidth="1"/>
    <col min="4631" max="4631" width="41.140625" style="64" customWidth="1"/>
    <col min="4632" max="4632" width="3.5703125" style="64" customWidth="1"/>
    <col min="4633" max="4633" width="15.42578125" style="64" customWidth="1"/>
    <col min="4634" max="4634" width="41.140625" style="64" customWidth="1"/>
    <col min="4635" max="4635" width="27.42578125" style="64" customWidth="1"/>
    <col min="4636" max="4636" width="20.5703125" style="64" customWidth="1"/>
    <col min="4637" max="4637" width="27.42578125" style="64" customWidth="1"/>
    <col min="4638" max="4638" width="59.5703125" style="64" customWidth="1"/>
    <col min="4639" max="4861" width="10.7109375" style="64"/>
    <col min="4862" max="4862" width="15.42578125" style="64" customWidth="1"/>
    <col min="4863" max="4863" width="60.7109375" style="64" customWidth="1"/>
    <col min="4864" max="4864" width="3.85546875" style="64" customWidth="1"/>
    <col min="4865" max="4878" width="3.42578125" style="64" customWidth="1"/>
    <col min="4879" max="4879" width="6.28515625" style="64" customWidth="1"/>
    <col min="4880" max="4881" width="14.85546875" style="64" customWidth="1"/>
    <col min="4882" max="4882" width="3.42578125" style="64" customWidth="1"/>
    <col min="4883" max="4883" width="15.42578125" style="64" customWidth="1"/>
    <col min="4884" max="4884" width="41.140625" style="64" customWidth="1"/>
    <col min="4885" max="4885" width="3.5703125" style="64" customWidth="1"/>
    <col min="4886" max="4886" width="15.42578125" style="64" customWidth="1"/>
    <col min="4887" max="4887" width="41.140625" style="64" customWidth="1"/>
    <col min="4888" max="4888" width="3.5703125" style="64" customWidth="1"/>
    <col min="4889" max="4889" width="15.42578125" style="64" customWidth="1"/>
    <col min="4890" max="4890" width="41.140625" style="64" customWidth="1"/>
    <col min="4891" max="4891" width="27.42578125" style="64" customWidth="1"/>
    <col min="4892" max="4892" width="20.5703125" style="64" customWidth="1"/>
    <col min="4893" max="4893" width="27.42578125" style="64" customWidth="1"/>
    <col min="4894" max="4894" width="59.5703125" style="64" customWidth="1"/>
    <col min="4895" max="5117" width="10.7109375" style="64"/>
    <col min="5118" max="5118" width="15.42578125" style="64" customWidth="1"/>
    <col min="5119" max="5119" width="60.7109375" style="64" customWidth="1"/>
    <col min="5120" max="5120" width="3.85546875" style="64" customWidth="1"/>
    <col min="5121" max="5134" width="3.42578125" style="64" customWidth="1"/>
    <col min="5135" max="5135" width="6.28515625" style="64" customWidth="1"/>
    <col min="5136" max="5137" width="14.85546875" style="64" customWidth="1"/>
    <col min="5138" max="5138" width="3.42578125" style="64" customWidth="1"/>
    <col min="5139" max="5139" width="15.42578125" style="64" customWidth="1"/>
    <col min="5140" max="5140" width="41.140625" style="64" customWidth="1"/>
    <col min="5141" max="5141" width="3.5703125" style="64" customWidth="1"/>
    <col min="5142" max="5142" width="15.42578125" style="64" customWidth="1"/>
    <col min="5143" max="5143" width="41.140625" style="64" customWidth="1"/>
    <col min="5144" max="5144" width="3.5703125" style="64" customWidth="1"/>
    <col min="5145" max="5145" width="15.42578125" style="64" customWidth="1"/>
    <col min="5146" max="5146" width="41.140625" style="64" customWidth="1"/>
    <col min="5147" max="5147" width="27.42578125" style="64" customWidth="1"/>
    <col min="5148" max="5148" width="20.5703125" style="64" customWidth="1"/>
    <col min="5149" max="5149" width="27.42578125" style="64" customWidth="1"/>
    <col min="5150" max="5150" width="59.5703125" style="64" customWidth="1"/>
    <col min="5151" max="5373" width="10.7109375" style="64"/>
    <col min="5374" max="5374" width="15.42578125" style="64" customWidth="1"/>
    <col min="5375" max="5375" width="60.7109375" style="64" customWidth="1"/>
    <col min="5376" max="5376" width="3.85546875" style="64" customWidth="1"/>
    <col min="5377" max="5390" width="3.42578125" style="64" customWidth="1"/>
    <col min="5391" max="5391" width="6.28515625" style="64" customWidth="1"/>
    <col min="5392" max="5393" width="14.85546875" style="64" customWidth="1"/>
    <col min="5394" max="5394" width="3.42578125" style="64" customWidth="1"/>
    <col min="5395" max="5395" width="15.42578125" style="64" customWidth="1"/>
    <col min="5396" max="5396" width="41.140625" style="64" customWidth="1"/>
    <col min="5397" max="5397" width="3.5703125" style="64" customWidth="1"/>
    <col min="5398" max="5398" width="15.42578125" style="64" customWidth="1"/>
    <col min="5399" max="5399" width="41.140625" style="64" customWidth="1"/>
    <col min="5400" max="5400" width="3.5703125" style="64" customWidth="1"/>
    <col min="5401" max="5401" width="15.42578125" style="64" customWidth="1"/>
    <col min="5402" max="5402" width="41.140625" style="64" customWidth="1"/>
    <col min="5403" max="5403" width="27.42578125" style="64" customWidth="1"/>
    <col min="5404" max="5404" width="20.5703125" style="64" customWidth="1"/>
    <col min="5405" max="5405" width="27.42578125" style="64" customWidth="1"/>
    <col min="5406" max="5406" width="59.5703125" style="64" customWidth="1"/>
    <col min="5407" max="5629" width="10.7109375" style="64"/>
    <col min="5630" max="5630" width="15.42578125" style="64" customWidth="1"/>
    <col min="5631" max="5631" width="60.7109375" style="64" customWidth="1"/>
    <col min="5632" max="5632" width="3.85546875" style="64" customWidth="1"/>
    <col min="5633" max="5646" width="3.42578125" style="64" customWidth="1"/>
    <col min="5647" max="5647" width="6.28515625" style="64" customWidth="1"/>
    <col min="5648" max="5649" width="14.85546875" style="64" customWidth="1"/>
    <col min="5650" max="5650" width="3.42578125" style="64" customWidth="1"/>
    <col min="5651" max="5651" width="15.42578125" style="64" customWidth="1"/>
    <col min="5652" max="5652" width="41.140625" style="64" customWidth="1"/>
    <col min="5653" max="5653" width="3.5703125" style="64" customWidth="1"/>
    <col min="5654" max="5654" width="15.42578125" style="64" customWidth="1"/>
    <col min="5655" max="5655" width="41.140625" style="64" customWidth="1"/>
    <col min="5656" max="5656" width="3.5703125" style="64" customWidth="1"/>
    <col min="5657" max="5657" width="15.42578125" style="64" customWidth="1"/>
    <col min="5658" max="5658" width="41.140625" style="64" customWidth="1"/>
    <col min="5659" max="5659" width="27.42578125" style="64" customWidth="1"/>
    <col min="5660" max="5660" width="20.5703125" style="64" customWidth="1"/>
    <col min="5661" max="5661" width="27.42578125" style="64" customWidth="1"/>
    <col min="5662" max="5662" width="59.5703125" style="64" customWidth="1"/>
    <col min="5663" max="5885" width="10.7109375" style="64"/>
    <col min="5886" max="5886" width="15.42578125" style="64" customWidth="1"/>
    <col min="5887" max="5887" width="60.7109375" style="64" customWidth="1"/>
    <col min="5888" max="5888" width="3.85546875" style="64" customWidth="1"/>
    <col min="5889" max="5902" width="3.42578125" style="64" customWidth="1"/>
    <col min="5903" max="5903" width="6.28515625" style="64" customWidth="1"/>
    <col min="5904" max="5905" width="14.85546875" style="64" customWidth="1"/>
    <col min="5906" max="5906" width="3.42578125" style="64" customWidth="1"/>
    <col min="5907" max="5907" width="15.42578125" style="64" customWidth="1"/>
    <col min="5908" max="5908" width="41.140625" style="64" customWidth="1"/>
    <col min="5909" max="5909" width="3.5703125" style="64" customWidth="1"/>
    <col min="5910" max="5910" width="15.42578125" style="64" customWidth="1"/>
    <col min="5911" max="5911" width="41.140625" style="64" customWidth="1"/>
    <col min="5912" max="5912" width="3.5703125" style="64" customWidth="1"/>
    <col min="5913" max="5913" width="15.42578125" style="64" customWidth="1"/>
    <col min="5914" max="5914" width="41.140625" style="64" customWidth="1"/>
    <col min="5915" max="5915" width="27.42578125" style="64" customWidth="1"/>
    <col min="5916" max="5916" width="20.5703125" style="64" customWidth="1"/>
    <col min="5917" max="5917" width="27.42578125" style="64" customWidth="1"/>
    <col min="5918" max="5918" width="59.5703125" style="64" customWidth="1"/>
    <col min="5919" max="6141" width="10.7109375" style="64"/>
    <col min="6142" max="6142" width="15.42578125" style="64" customWidth="1"/>
    <col min="6143" max="6143" width="60.7109375" style="64" customWidth="1"/>
    <col min="6144" max="6144" width="3.85546875" style="64" customWidth="1"/>
    <col min="6145" max="6158" width="3.42578125" style="64" customWidth="1"/>
    <col min="6159" max="6159" width="6.28515625" style="64" customWidth="1"/>
    <col min="6160" max="6161" width="14.85546875" style="64" customWidth="1"/>
    <col min="6162" max="6162" width="3.42578125" style="64" customWidth="1"/>
    <col min="6163" max="6163" width="15.42578125" style="64" customWidth="1"/>
    <col min="6164" max="6164" width="41.140625" style="64" customWidth="1"/>
    <col min="6165" max="6165" width="3.5703125" style="64" customWidth="1"/>
    <col min="6166" max="6166" width="15.42578125" style="64" customWidth="1"/>
    <col min="6167" max="6167" width="41.140625" style="64" customWidth="1"/>
    <col min="6168" max="6168" width="3.5703125" style="64" customWidth="1"/>
    <col min="6169" max="6169" width="15.42578125" style="64" customWidth="1"/>
    <col min="6170" max="6170" width="41.140625" style="64" customWidth="1"/>
    <col min="6171" max="6171" width="27.42578125" style="64" customWidth="1"/>
    <col min="6172" max="6172" width="20.5703125" style="64" customWidth="1"/>
    <col min="6173" max="6173" width="27.42578125" style="64" customWidth="1"/>
    <col min="6174" max="6174" width="59.5703125" style="64" customWidth="1"/>
    <col min="6175" max="6397" width="10.7109375" style="64"/>
    <col min="6398" max="6398" width="15.42578125" style="64" customWidth="1"/>
    <col min="6399" max="6399" width="60.7109375" style="64" customWidth="1"/>
    <col min="6400" max="6400" width="3.85546875" style="64" customWidth="1"/>
    <col min="6401" max="6414" width="3.42578125" style="64" customWidth="1"/>
    <col min="6415" max="6415" width="6.28515625" style="64" customWidth="1"/>
    <col min="6416" max="6417" width="14.85546875" style="64" customWidth="1"/>
    <col min="6418" max="6418" width="3.42578125" style="64" customWidth="1"/>
    <col min="6419" max="6419" width="15.42578125" style="64" customWidth="1"/>
    <col min="6420" max="6420" width="41.140625" style="64" customWidth="1"/>
    <col min="6421" max="6421" width="3.5703125" style="64" customWidth="1"/>
    <col min="6422" max="6422" width="15.42578125" style="64" customWidth="1"/>
    <col min="6423" max="6423" width="41.140625" style="64" customWidth="1"/>
    <col min="6424" max="6424" width="3.5703125" style="64" customWidth="1"/>
    <col min="6425" max="6425" width="15.42578125" style="64" customWidth="1"/>
    <col min="6426" max="6426" width="41.140625" style="64" customWidth="1"/>
    <col min="6427" max="6427" width="27.42578125" style="64" customWidth="1"/>
    <col min="6428" max="6428" width="20.5703125" style="64" customWidth="1"/>
    <col min="6429" max="6429" width="27.42578125" style="64" customWidth="1"/>
    <col min="6430" max="6430" width="59.5703125" style="64" customWidth="1"/>
    <col min="6431" max="6653" width="10.7109375" style="64"/>
    <col min="6654" max="6654" width="15.42578125" style="64" customWidth="1"/>
    <col min="6655" max="6655" width="60.7109375" style="64" customWidth="1"/>
    <col min="6656" max="6656" width="3.85546875" style="64" customWidth="1"/>
    <col min="6657" max="6670" width="3.42578125" style="64" customWidth="1"/>
    <col min="6671" max="6671" width="6.28515625" style="64" customWidth="1"/>
    <col min="6672" max="6673" width="14.85546875" style="64" customWidth="1"/>
    <col min="6674" max="6674" width="3.42578125" style="64" customWidth="1"/>
    <col min="6675" max="6675" width="15.42578125" style="64" customWidth="1"/>
    <col min="6676" max="6676" width="41.140625" style="64" customWidth="1"/>
    <col min="6677" max="6677" width="3.5703125" style="64" customWidth="1"/>
    <col min="6678" max="6678" width="15.42578125" style="64" customWidth="1"/>
    <col min="6679" max="6679" width="41.140625" style="64" customWidth="1"/>
    <col min="6680" max="6680" width="3.5703125" style="64" customWidth="1"/>
    <col min="6681" max="6681" width="15.42578125" style="64" customWidth="1"/>
    <col min="6682" max="6682" width="41.140625" style="64" customWidth="1"/>
    <col min="6683" max="6683" width="27.42578125" style="64" customWidth="1"/>
    <col min="6684" max="6684" width="20.5703125" style="64" customWidth="1"/>
    <col min="6685" max="6685" width="27.42578125" style="64" customWidth="1"/>
    <col min="6686" max="6686" width="59.5703125" style="64" customWidth="1"/>
    <col min="6687" max="6909" width="10.7109375" style="64"/>
    <col min="6910" max="6910" width="15.42578125" style="64" customWidth="1"/>
    <col min="6911" max="6911" width="60.7109375" style="64" customWidth="1"/>
    <col min="6912" max="6912" width="3.85546875" style="64" customWidth="1"/>
    <col min="6913" max="6926" width="3.42578125" style="64" customWidth="1"/>
    <col min="6927" max="6927" width="6.28515625" style="64" customWidth="1"/>
    <col min="6928" max="6929" width="14.85546875" style="64" customWidth="1"/>
    <col min="6930" max="6930" width="3.42578125" style="64" customWidth="1"/>
    <col min="6931" max="6931" width="15.42578125" style="64" customWidth="1"/>
    <col min="6932" max="6932" width="41.140625" style="64" customWidth="1"/>
    <col min="6933" max="6933" width="3.5703125" style="64" customWidth="1"/>
    <col min="6934" max="6934" width="15.42578125" style="64" customWidth="1"/>
    <col min="6935" max="6935" width="41.140625" style="64" customWidth="1"/>
    <col min="6936" max="6936" width="3.5703125" style="64" customWidth="1"/>
    <col min="6937" max="6937" width="15.42578125" style="64" customWidth="1"/>
    <col min="6938" max="6938" width="41.140625" style="64" customWidth="1"/>
    <col min="6939" max="6939" width="27.42578125" style="64" customWidth="1"/>
    <col min="6940" max="6940" width="20.5703125" style="64" customWidth="1"/>
    <col min="6941" max="6941" width="27.42578125" style="64" customWidth="1"/>
    <col min="6942" max="6942" width="59.5703125" style="64" customWidth="1"/>
    <col min="6943" max="7165" width="10.7109375" style="64"/>
    <col min="7166" max="7166" width="15.42578125" style="64" customWidth="1"/>
    <col min="7167" max="7167" width="60.7109375" style="64" customWidth="1"/>
    <col min="7168" max="7168" width="3.85546875" style="64" customWidth="1"/>
    <col min="7169" max="7182" width="3.42578125" style="64" customWidth="1"/>
    <col min="7183" max="7183" width="6.28515625" style="64" customWidth="1"/>
    <col min="7184" max="7185" width="14.85546875" style="64" customWidth="1"/>
    <col min="7186" max="7186" width="3.42578125" style="64" customWidth="1"/>
    <col min="7187" max="7187" width="15.42578125" style="64" customWidth="1"/>
    <col min="7188" max="7188" width="41.140625" style="64" customWidth="1"/>
    <col min="7189" max="7189" width="3.5703125" style="64" customWidth="1"/>
    <col min="7190" max="7190" width="15.42578125" style="64" customWidth="1"/>
    <col min="7191" max="7191" width="41.140625" style="64" customWidth="1"/>
    <col min="7192" max="7192" width="3.5703125" style="64" customWidth="1"/>
    <col min="7193" max="7193" width="15.42578125" style="64" customWidth="1"/>
    <col min="7194" max="7194" width="41.140625" style="64" customWidth="1"/>
    <col min="7195" max="7195" width="27.42578125" style="64" customWidth="1"/>
    <col min="7196" max="7196" width="20.5703125" style="64" customWidth="1"/>
    <col min="7197" max="7197" width="27.42578125" style="64" customWidth="1"/>
    <col min="7198" max="7198" width="59.5703125" style="64" customWidth="1"/>
    <col min="7199" max="7421" width="10.7109375" style="64"/>
    <col min="7422" max="7422" width="15.42578125" style="64" customWidth="1"/>
    <col min="7423" max="7423" width="60.7109375" style="64" customWidth="1"/>
    <col min="7424" max="7424" width="3.85546875" style="64" customWidth="1"/>
    <col min="7425" max="7438" width="3.42578125" style="64" customWidth="1"/>
    <col min="7439" max="7439" width="6.28515625" style="64" customWidth="1"/>
    <col min="7440" max="7441" width="14.85546875" style="64" customWidth="1"/>
    <col min="7442" max="7442" width="3.42578125" style="64" customWidth="1"/>
    <col min="7443" max="7443" width="15.42578125" style="64" customWidth="1"/>
    <col min="7444" max="7444" width="41.140625" style="64" customWidth="1"/>
    <col min="7445" max="7445" width="3.5703125" style="64" customWidth="1"/>
    <col min="7446" max="7446" width="15.42578125" style="64" customWidth="1"/>
    <col min="7447" max="7447" width="41.140625" style="64" customWidth="1"/>
    <col min="7448" max="7448" width="3.5703125" style="64" customWidth="1"/>
    <col min="7449" max="7449" width="15.42578125" style="64" customWidth="1"/>
    <col min="7450" max="7450" width="41.140625" style="64" customWidth="1"/>
    <col min="7451" max="7451" width="27.42578125" style="64" customWidth="1"/>
    <col min="7452" max="7452" width="20.5703125" style="64" customWidth="1"/>
    <col min="7453" max="7453" width="27.42578125" style="64" customWidth="1"/>
    <col min="7454" max="7454" width="59.5703125" style="64" customWidth="1"/>
    <col min="7455" max="7677" width="10.7109375" style="64"/>
    <col min="7678" max="7678" width="15.42578125" style="64" customWidth="1"/>
    <col min="7679" max="7679" width="60.7109375" style="64" customWidth="1"/>
    <col min="7680" max="7680" width="3.85546875" style="64" customWidth="1"/>
    <col min="7681" max="7694" width="3.42578125" style="64" customWidth="1"/>
    <col min="7695" max="7695" width="6.28515625" style="64" customWidth="1"/>
    <col min="7696" max="7697" width="14.85546875" style="64" customWidth="1"/>
    <col min="7698" max="7698" width="3.42578125" style="64" customWidth="1"/>
    <col min="7699" max="7699" width="15.42578125" style="64" customWidth="1"/>
    <col min="7700" max="7700" width="41.140625" style="64" customWidth="1"/>
    <col min="7701" max="7701" width="3.5703125" style="64" customWidth="1"/>
    <col min="7702" max="7702" width="15.42578125" style="64" customWidth="1"/>
    <col min="7703" max="7703" width="41.140625" style="64" customWidth="1"/>
    <col min="7704" max="7704" width="3.5703125" style="64" customWidth="1"/>
    <col min="7705" max="7705" width="15.42578125" style="64" customWidth="1"/>
    <col min="7706" max="7706" width="41.140625" style="64" customWidth="1"/>
    <col min="7707" max="7707" width="27.42578125" style="64" customWidth="1"/>
    <col min="7708" max="7708" width="20.5703125" style="64" customWidth="1"/>
    <col min="7709" max="7709" width="27.42578125" style="64" customWidth="1"/>
    <col min="7710" max="7710" width="59.5703125" style="64" customWidth="1"/>
    <col min="7711" max="7933" width="10.7109375" style="64"/>
    <col min="7934" max="7934" width="15.42578125" style="64" customWidth="1"/>
    <col min="7935" max="7935" width="60.7109375" style="64" customWidth="1"/>
    <col min="7936" max="7936" width="3.85546875" style="64" customWidth="1"/>
    <col min="7937" max="7950" width="3.42578125" style="64" customWidth="1"/>
    <col min="7951" max="7951" width="6.28515625" style="64" customWidth="1"/>
    <col min="7952" max="7953" width="14.85546875" style="64" customWidth="1"/>
    <col min="7954" max="7954" width="3.42578125" style="64" customWidth="1"/>
    <col min="7955" max="7955" width="15.42578125" style="64" customWidth="1"/>
    <col min="7956" max="7956" width="41.140625" style="64" customWidth="1"/>
    <col min="7957" max="7957" width="3.5703125" style="64" customWidth="1"/>
    <col min="7958" max="7958" width="15.42578125" style="64" customWidth="1"/>
    <col min="7959" max="7959" width="41.140625" style="64" customWidth="1"/>
    <col min="7960" max="7960" width="3.5703125" style="64" customWidth="1"/>
    <col min="7961" max="7961" width="15.42578125" style="64" customWidth="1"/>
    <col min="7962" max="7962" width="41.140625" style="64" customWidth="1"/>
    <col min="7963" max="7963" width="27.42578125" style="64" customWidth="1"/>
    <col min="7964" max="7964" width="20.5703125" style="64" customWidth="1"/>
    <col min="7965" max="7965" width="27.42578125" style="64" customWidth="1"/>
    <col min="7966" max="7966" width="59.5703125" style="64" customWidth="1"/>
    <col min="7967" max="8189" width="10.7109375" style="64"/>
    <col min="8190" max="8190" width="15.42578125" style="64" customWidth="1"/>
    <col min="8191" max="8191" width="60.7109375" style="64" customWidth="1"/>
    <col min="8192" max="8192" width="3.85546875" style="64" customWidth="1"/>
    <col min="8193" max="8206" width="3.42578125" style="64" customWidth="1"/>
    <col min="8207" max="8207" width="6.28515625" style="64" customWidth="1"/>
    <col min="8208" max="8209" width="14.85546875" style="64" customWidth="1"/>
    <col min="8210" max="8210" width="3.42578125" style="64" customWidth="1"/>
    <col min="8211" max="8211" width="15.42578125" style="64" customWidth="1"/>
    <col min="8212" max="8212" width="41.140625" style="64" customWidth="1"/>
    <col min="8213" max="8213" width="3.5703125" style="64" customWidth="1"/>
    <col min="8214" max="8214" width="15.42578125" style="64" customWidth="1"/>
    <col min="8215" max="8215" width="41.140625" style="64" customWidth="1"/>
    <col min="8216" max="8216" width="3.5703125" style="64" customWidth="1"/>
    <col min="8217" max="8217" width="15.42578125" style="64" customWidth="1"/>
    <col min="8218" max="8218" width="41.140625" style="64" customWidth="1"/>
    <col min="8219" max="8219" width="27.42578125" style="64" customWidth="1"/>
    <col min="8220" max="8220" width="20.5703125" style="64" customWidth="1"/>
    <col min="8221" max="8221" width="27.42578125" style="64" customWidth="1"/>
    <col min="8222" max="8222" width="59.5703125" style="64" customWidth="1"/>
    <col min="8223" max="8445" width="10.7109375" style="64"/>
    <col min="8446" max="8446" width="15.42578125" style="64" customWidth="1"/>
    <col min="8447" max="8447" width="60.7109375" style="64" customWidth="1"/>
    <col min="8448" max="8448" width="3.85546875" style="64" customWidth="1"/>
    <col min="8449" max="8462" width="3.42578125" style="64" customWidth="1"/>
    <col min="8463" max="8463" width="6.28515625" style="64" customWidth="1"/>
    <col min="8464" max="8465" width="14.85546875" style="64" customWidth="1"/>
    <col min="8466" max="8466" width="3.42578125" style="64" customWidth="1"/>
    <col min="8467" max="8467" width="15.42578125" style="64" customWidth="1"/>
    <col min="8468" max="8468" width="41.140625" style="64" customWidth="1"/>
    <col min="8469" max="8469" width="3.5703125" style="64" customWidth="1"/>
    <col min="8470" max="8470" width="15.42578125" style="64" customWidth="1"/>
    <col min="8471" max="8471" width="41.140625" style="64" customWidth="1"/>
    <col min="8472" max="8472" width="3.5703125" style="64" customWidth="1"/>
    <col min="8473" max="8473" width="15.42578125" style="64" customWidth="1"/>
    <col min="8474" max="8474" width="41.140625" style="64" customWidth="1"/>
    <col min="8475" max="8475" width="27.42578125" style="64" customWidth="1"/>
    <col min="8476" max="8476" width="20.5703125" style="64" customWidth="1"/>
    <col min="8477" max="8477" width="27.42578125" style="64" customWidth="1"/>
    <col min="8478" max="8478" width="59.5703125" style="64" customWidth="1"/>
    <col min="8479" max="8701" width="10.7109375" style="64"/>
    <col min="8702" max="8702" width="15.42578125" style="64" customWidth="1"/>
    <col min="8703" max="8703" width="60.7109375" style="64" customWidth="1"/>
    <col min="8704" max="8704" width="3.85546875" style="64" customWidth="1"/>
    <col min="8705" max="8718" width="3.42578125" style="64" customWidth="1"/>
    <col min="8719" max="8719" width="6.28515625" style="64" customWidth="1"/>
    <col min="8720" max="8721" width="14.85546875" style="64" customWidth="1"/>
    <col min="8722" max="8722" width="3.42578125" style="64" customWidth="1"/>
    <col min="8723" max="8723" width="15.42578125" style="64" customWidth="1"/>
    <col min="8724" max="8724" width="41.140625" style="64" customWidth="1"/>
    <col min="8725" max="8725" width="3.5703125" style="64" customWidth="1"/>
    <col min="8726" max="8726" width="15.42578125" style="64" customWidth="1"/>
    <col min="8727" max="8727" width="41.140625" style="64" customWidth="1"/>
    <col min="8728" max="8728" width="3.5703125" style="64" customWidth="1"/>
    <col min="8729" max="8729" width="15.42578125" style="64" customWidth="1"/>
    <col min="8730" max="8730" width="41.140625" style="64" customWidth="1"/>
    <col min="8731" max="8731" width="27.42578125" style="64" customWidth="1"/>
    <col min="8732" max="8732" width="20.5703125" style="64" customWidth="1"/>
    <col min="8733" max="8733" width="27.42578125" style="64" customWidth="1"/>
    <col min="8734" max="8734" width="59.5703125" style="64" customWidth="1"/>
    <col min="8735" max="8957" width="10.7109375" style="64"/>
    <col min="8958" max="8958" width="15.42578125" style="64" customWidth="1"/>
    <col min="8959" max="8959" width="60.7109375" style="64" customWidth="1"/>
    <col min="8960" max="8960" width="3.85546875" style="64" customWidth="1"/>
    <col min="8961" max="8974" width="3.42578125" style="64" customWidth="1"/>
    <col min="8975" max="8975" width="6.28515625" style="64" customWidth="1"/>
    <col min="8976" max="8977" width="14.85546875" style="64" customWidth="1"/>
    <col min="8978" max="8978" width="3.42578125" style="64" customWidth="1"/>
    <col min="8979" max="8979" width="15.42578125" style="64" customWidth="1"/>
    <col min="8980" max="8980" width="41.140625" style="64" customWidth="1"/>
    <col min="8981" max="8981" width="3.5703125" style="64" customWidth="1"/>
    <col min="8982" max="8982" width="15.42578125" style="64" customWidth="1"/>
    <col min="8983" max="8983" width="41.140625" style="64" customWidth="1"/>
    <col min="8984" max="8984" width="3.5703125" style="64" customWidth="1"/>
    <col min="8985" max="8985" width="15.42578125" style="64" customWidth="1"/>
    <col min="8986" max="8986" width="41.140625" style="64" customWidth="1"/>
    <col min="8987" max="8987" width="27.42578125" style="64" customWidth="1"/>
    <col min="8988" max="8988" width="20.5703125" style="64" customWidth="1"/>
    <col min="8989" max="8989" width="27.42578125" style="64" customWidth="1"/>
    <col min="8990" max="8990" width="59.5703125" style="64" customWidth="1"/>
    <col min="8991" max="9213" width="10.7109375" style="64"/>
    <col min="9214" max="9214" width="15.42578125" style="64" customWidth="1"/>
    <col min="9215" max="9215" width="60.7109375" style="64" customWidth="1"/>
    <col min="9216" max="9216" width="3.85546875" style="64" customWidth="1"/>
    <col min="9217" max="9230" width="3.42578125" style="64" customWidth="1"/>
    <col min="9231" max="9231" width="6.28515625" style="64" customWidth="1"/>
    <col min="9232" max="9233" width="14.85546875" style="64" customWidth="1"/>
    <col min="9234" max="9234" width="3.42578125" style="64" customWidth="1"/>
    <col min="9235" max="9235" width="15.42578125" style="64" customWidth="1"/>
    <col min="9236" max="9236" width="41.140625" style="64" customWidth="1"/>
    <col min="9237" max="9237" width="3.5703125" style="64" customWidth="1"/>
    <col min="9238" max="9238" width="15.42578125" style="64" customWidth="1"/>
    <col min="9239" max="9239" width="41.140625" style="64" customWidth="1"/>
    <col min="9240" max="9240" width="3.5703125" style="64" customWidth="1"/>
    <col min="9241" max="9241" width="15.42578125" style="64" customWidth="1"/>
    <col min="9242" max="9242" width="41.140625" style="64" customWidth="1"/>
    <col min="9243" max="9243" width="27.42578125" style="64" customWidth="1"/>
    <col min="9244" max="9244" width="20.5703125" style="64" customWidth="1"/>
    <col min="9245" max="9245" width="27.42578125" style="64" customWidth="1"/>
    <col min="9246" max="9246" width="59.5703125" style="64" customWidth="1"/>
    <col min="9247" max="9469" width="10.7109375" style="64"/>
    <col min="9470" max="9470" width="15.42578125" style="64" customWidth="1"/>
    <col min="9471" max="9471" width="60.7109375" style="64" customWidth="1"/>
    <col min="9472" max="9472" width="3.85546875" style="64" customWidth="1"/>
    <col min="9473" max="9486" width="3.42578125" style="64" customWidth="1"/>
    <col min="9487" max="9487" width="6.28515625" style="64" customWidth="1"/>
    <col min="9488" max="9489" width="14.85546875" style="64" customWidth="1"/>
    <col min="9490" max="9490" width="3.42578125" style="64" customWidth="1"/>
    <col min="9491" max="9491" width="15.42578125" style="64" customWidth="1"/>
    <col min="9492" max="9492" width="41.140625" style="64" customWidth="1"/>
    <col min="9493" max="9493" width="3.5703125" style="64" customWidth="1"/>
    <col min="9494" max="9494" width="15.42578125" style="64" customWidth="1"/>
    <col min="9495" max="9495" width="41.140625" style="64" customWidth="1"/>
    <col min="9496" max="9496" width="3.5703125" style="64" customWidth="1"/>
    <col min="9497" max="9497" width="15.42578125" style="64" customWidth="1"/>
    <col min="9498" max="9498" width="41.140625" style="64" customWidth="1"/>
    <col min="9499" max="9499" width="27.42578125" style="64" customWidth="1"/>
    <col min="9500" max="9500" width="20.5703125" style="64" customWidth="1"/>
    <col min="9501" max="9501" width="27.42578125" style="64" customWidth="1"/>
    <col min="9502" max="9502" width="59.5703125" style="64" customWidth="1"/>
    <col min="9503" max="9725" width="10.7109375" style="64"/>
    <col min="9726" max="9726" width="15.42578125" style="64" customWidth="1"/>
    <col min="9727" max="9727" width="60.7109375" style="64" customWidth="1"/>
    <col min="9728" max="9728" width="3.85546875" style="64" customWidth="1"/>
    <col min="9729" max="9742" width="3.42578125" style="64" customWidth="1"/>
    <col min="9743" max="9743" width="6.28515625" style="64" customWidth="1"/>
    <col min="9744" max="9745" width="14.85546875" style="64" customWidth="1"/>
    <col min="9746" max="9746" width="3.42578125" style="64" customWidth="1"/>
    <col min="9747" max="9747" width="15.42578125" style="64" customWidth="1"/>
    <col min="9748" max="9748" width="41.140625" style="64" customWidth="1"/>
    <col min="9749" max="9749" width="3.5703125" style="64" customWidth="1"/>
    <col min="9750" max="9750" width="15.42578125" style="64" customWidth="1"/>
    <col min="9751" max="9751" width="41.140625" style="64" customWidth="1"/>
    <col min="9752" max="9752" width="3.5703125" style="64" customWidth="1"/>
    <col min="9753" max="9753" width="15.42578125" style="64" customWidth="1"/>
    <col min="9754" max="9754" width="41.140625" style="64" customWidth="1"/>
    <col min="9755" max="9755" width="27.42578125" style="64" customWidth="1"/>
    <col min="9756" max="9756" width="20.5703125" style="64" customWidth="1"/>
    <col min="9757" max="9757" width="27.42578125" style="64" customWidth="1"/>
    <col min="9758" max="9758" width="59.5703125" style="64" customWidth="1"/>
    <col min="9759" max="9981" width="10.7109375" style="64"/>
    <col min="9982" max="9982" width="15.42578125" style="64" customWidth="1"/>
    <col min="9983" max="9983" width="60.7109375" style="64" customWidth="1"/>
    <col min="9984" max="9984" width="3.85546875" style="64" customWidth="1"/>
    <col min="9985" max="9998" width="3.42578125" style="64" customWidth="1"/>
    <col min="9999" max="9999" width="6.28515625" style="64" customWidth="1"/>
    <col min="10000" max="10001" width="14.85546875" style="64" customWidth="1"/>
    <col min="10002" max="10002" width="3.42578125" style="64" customWidth="1"/>
    <col min="10003" max="10003" width="15.42578125" style="64" customWidth="1"/>
    <col min="10004" max="10004" width="41.140625" style="64" customWidth="1"/>
    <col min="10005" max="10005" width="3.5703125" style="64" customWidth="1"/>
    <col min="10006" max="10006" width="15.42578125" style="64" customWidth="1"/>
    <col min="10007" max="10007" width="41.140625" style="64" customWidth="1"/>
    <col min="10008" max="10008" width="3.5703125" style="64" customWidth="1"/>
    <col min="10009" max="10009" width="15.42578125" style="64" customWidth="1"/>
    <col min="10010" max="10010" width="41.140625" style="64" customWidth="1"/>
    <col min="10011" max="10011" width="27.42578125" style="64" customWidth="1"/>
    <col min="10012" max="10012" width="20.5703125" style="64" customWidth="1"/>
    <col min="10013" max="10013" width="27.42578125" style="64" customWidth="1"/>
    <col min="10014" max="10014" width="59.5703125" style="64" customWidth="1"/>
    <col min="10015" max="10237" width="10.7109375" style="64"/>
    <col min="10238" max="10238" width="15.42578125" style="64" customWidth="1"/>
    <col min="10239" max="10239" width="60.7109375" style="64" customWidth="1"/>
    <col min="10240" max="10240" width="3.85546875" style="64" customWidth="1"/>
    <col min="10241" max="10254" width="3.42578125" style="64" customWidth="1"/>
    <col min="10255" max="10255" width="6.28515625" style="64" customWidth="1"/>
    <col min="10256" max="10257" width="14.85546875" style="64" customWidth="1"/>
    <col min="10258" max="10258" width="3.42578125" style="64" customWidth="1"/>
    <col min="10259" max="10259" width="15.42578125" style="64" customWidth="1"/>
    <col min="10260" max="10260" width="41.140625" style="64" customWidth="1"/>
    <col min="10261" max="10261" width="3.5703125" style="64" customWidth="1"/>
    <col min="10262" max="10262" width="15.42578125" style="64" customWidth="1"/>
    <col min="10263" max="10263" width="41.140625" style="64" customWidth="1"/>
    <col min="10264" max="10264" width="3.5703125" style="64" customWidth="1"/>
    <col min="10265" max="10265" width="15.42578125" style="64" customWidth="1"/>
    <col min="10266" max="10266" width="41.140625" style="64" customWidth="1"/>
    <col min="10267" max="10267" width="27.42578125" style="64" customWidth="1"/>
    <col min="10268" max="10268" width="20.5703125" style="64" customWidth="1"/>
    <col min="10269" max="10269" width="27.42578125" style="64" customWidth="1"/>
    <col min="10270" max="10270" width="59.5703125" style="64" customWidth="1"/>
    <col min="10271" max="10493" width="10.7109375" style="64"/>
    <col min="10494" max="10494" width="15.42578125" style="64" customWidth="1"/>
    <col min="10495" max="10495" width="60.7109375" style="64" customWidth="1"/>
    <col min="10496" max="10496" width="3.85546875" style="64" customWidth="1"/>
    <col min="10497" max="10510" width="3.42578125" style="64" customWidth="1"/>
    <col min="10511" max="10511" width="6.28515625" style="64" customWidth="1"/>
    <col min="10512" max="10513" width="14.85546875" style="64" customWidth="1"/>
    <col min="10514" max="10514" width="3.42578125" style="64" customWidth="1"/>
    <col min="10515" max="10515" width="15.42578125" style="64" customWidth="1"/>
    <col min="10516" max="10516" width="41.140625" style="64" customWidth="1"/>
    <col min="10517" max="10517" width="3.5703125" style="64" customWidth="1"/>
    <col min="10518" max="10518" width="15.42578125" style="64" customWidth="1"/>
    <col min="10519" max="10519" width="41.140625" style="64" customWidth="1"/>
    <col min="10520" max="10520" width="3.5703125" style="64" customWidth="1"/>
    <col min="10521" max="10521" width="15.42578125" style="64" customWidth="1"/>
    <col min="10522" max="10522" width="41.140625" style="64" customWidth="1"/>
    <col min="10523" max="10523" width="27.42578125" style="64" customWidth="1"/>
    <col min="10524" max="10524" width="20.5703125" style="64" customWidth="1"/>
    <col min="10525" max="10525" width="27.42578125" style="64" customWidth="1"/>
    <col min="10526" max="10526" width="59.5703125" style="64" customWidth="1"/>
    <col min="10527" max="10749" width="10.7109375" style="64"/>
    <col min="10750" max="10750" width="15.42578125" style="64" customWidth="1"/>
    <col min="10751" max="10751" width="60.7109375" style="64" customWidth="1"/>
    <col min="10752" max="10752" width="3.85546875" style="64" customWidth="1"/>
    <col min="10753" max="10766" width="3.42578125" style="64" customWidth="1"/>
    <col min="10767" max="10767" width="6.28515625" style="64" customWidth="1"/>
    <col min="10768" max="10769" width="14.85546875" style="64" customWidth="1"/>
    <col min="10770" max="10770" width="3.42578125" style="64" customWidth="1"/>
    <col min="10771" max="10771" width="15.42578125" style="64" customWidth="1"/>
    <col min="10772" max="10772" width="41.140625" style="64" customWidth="1"/>
    <col min="10773" max="10773" width="3.5703125" style="64" customWidth="1"/>
    <col min="10774" max="10774" width="15.42578125" style="64" customWidth="1"/>
    <col min="10775" max="10775" width="41.140625" style="64" customWidth="1"/>
    <col min="10776" max="10776" width="3.5703125" style="64" customWidth="1"/>
    <col min="10777" max="10777" width="15.42578125" style="64" customWidth="1"/>
    <col min="10778" max="10778" width="41.140625" style="64" customWidth="1"/>
    <col min="10779" max="10779" width="27.42578125" style="64" customWidth="1"/>
    <col min="10780" max="10780" width="20.5703125" style="64" customWidth="1"/>
    <col min="10781" max="10781" width="27.42578125" style="64" customWidth="1"/>
    <col min="10782" max="10782" width="59.5703125" style="64" customWidth="1"/>
    <col min="10783" max="11005" width="10.7109375" style="64"/>
    <col min="11006" max="11006" width="15.42578125" style="64" customWidth="1"/>
    <col min="11007" max="11007" width="60.7109375" style="64" customWidth="1"/>
    <col min="11008" max="11008" width="3.85546875" style="64" customWidth="1"/>
    <col min="11009" max="11022" width="3.42578125" style="64" customWidth="1"/>
    <col min="11023" max="11023" width="6.28515625" style="64" customWidth="1"/>
    <col min="11024" max="11025" width="14.85546875" style="64" customWidth="1"/>
    <col min="11026" max="11026" width="3.42578125" style="64" customWidth="1"/>
    <col min="11027" max="11027" width="15.42578125" style="64" customWidth="1"/>
    <col min="11028" max="11028" width="41.140625" style="64" customWidth="1"/>
    <col min="11029" max="11029" width="3.5703125" style="64" customWidth="1"/>
    <col min="11030" max="11030" width="15.42578125" style="64" customWidth="1"/>
    <col min="11031" max="11031" width="41.140625" style="64" customWidth="1"/>
    <col min="11032" max="11032" width="3.5703125" style="64" customWidth="1"/>
    <col min="11033" max="11033" width="15.42578125" style="64" customWidth="1"/>
    <col min="11034" max="11034" width="41.140625" style="64" customWidth="1"/>
    <col min="11035" max="11035" width="27.42578125" style="64" customWidth="1"/>
    <col min="11036" max="11036" width="20.5703125" style="64" customWidth="1"/>
    <col min="11037" max="11037" width="27.42578125" style="64" customWidth="1"/>
    <col min="11038" max="11038" width="59.5703125" style="64" customWidth="1"/>
    <col min="11039" max="11261" width="10.7109375" style="64"/>
    <col min="11262" max="11262" width="15.42578125" style="64" customWidth="1"/>
    <col min="11263" max="11263" width="60.7109375" style="64" customWidth="1"/>
    <col min="11264" max="11264" width="3.85546875" style="64" customWidth="1"/>
    <col min="11265" max="11278" width="3.42578125" style="64" customWidth="1"/>
    <col min="11279" max="11279" width="6.28515625" style="64" customWidth="1"/>
    <col min="11280" max="11281" width="14.85546875" style="64" customWidth="1"/>
    <col min="11282" max="11282" width="3.42578125" style="64" customWidth="1"/>
    <col min="11283" max="11283" width="15.42578125" style="64" customWidth="1"/>
    <col min="11284" max="11284" width="41.140625" style="64" customWidth="1"/>
    <col min="11285" max="11285" width="3.5703125" style="64" customWidth="1"/>
    <col min="11286" max="11286" width="15.42578125" style="64" customWidth="1"/>
    <col min="11287" max="11287" width="41.140625" style="64" customWidth="1"/>
    <col min="11288" max="11288" width="3.5703125" style="64" customWidth="1"/>
    <col min="11289" max="11289" width="15.42578125" style="64" customWidth="1"/>
    <col min="11290" max="11290" width="41.140625" style="64" customWidth="1"/>
    <col min="11291" max="11291" width="27.42578125" style="64" customWidth="1"/>
    <col min="11292" max="11292" width="20.5703125" style="64" customWidth="1"/>
    <col min="11293" max="11293" width="27.42578125" style="64" customWidth="1"/>
    <col min="11294" max="11294" width="59.5703125" style="64" customWidth="1"/>
    <col min="11295" max="11517" width="10.7109375" style="64"/>
    <col min="11518" max="11518" width="15.42578125" style="64" customWidth="1"/>
    <col min="11519" max="11519" width="60.7109375" style="64" customWidth="1"/>
    <col min="11520" max="11520" width="3.85546875" style="64" customWidth="1"/>
    <col min="11521" max="11534" width="3.42578125" style="64" customWidth="1"/>
    <col min="11535" max="11535" width="6.28515625" style="64" customWidth="1"/>
    <col min="11536" max="11537" width="14.85546875" style="64" customWidth="1"/>
    <col min="11538" max="11538" width="3.42578125" style="64" customWidth="1"/>
    <col min="11539" max="11539" width="15.42578125" style="64" customWidth="1"/>
    <col min="11540" max="11540" width="41.140625" style="64" customWidth="1"/>
    <col min="11541" max="11541" width="3.5703125" style="64" customWidth="1"/>
    <col min="11542" max="11542" width="15.42578125" style="64" customWidth="1"/>
    <col min="11543" max="11543" width="41.140625" style="64" customWidth="1"/>
    <col min="11544" max="11544" width="3.5703125" style="64" customWidth="1"/>
    <col min="11545" max="11545" width="15.42578125" style="64" customWidth="1"/>
    <col min="11546" max="11546" width="41.140625" style="64" customWidth="1"/>
    <col min="11547" max="11547" width="27.42578125" style="64" customWidth="1"/>
    <col min="11548" max="11548" width="20.5703125" style="64" customWidth="1"/>
    <col min="11549" max="11549" width="27.42578125" style="64" customWidth="1"/>
    <col min="11550" max="11550" width="59.5703125" style="64" customWidth="1"/>
    <col min="11551" max="11773" width="10.7109375" style="64"/>
    <col min="11774" max="11774" width="15.42578125" style="64" customWidth="1"/>
    <col min="11775" max="11775" width="60.7109375" style="64" customWidth="1"/>
    <col min="11776" max="11776" width="3.85546875" style="64" customWidth="1"/>
    <col min="11777" max="11790" width="3.42578125" style="64" customWidth="1"/>
    <col min="11791" max="11791" width="6.28515625" style="64" customWidth="1"/>
    <col min="11792" max="11793" width="14.85546875" style="64" customWidth="1"/>
    <col min="11794" max="11794" width="3.42578125" style="64" customWidth="1"/>
    <col min="11795" max="11795" width="15.42578125" style="64" customWidth="1"/>
    <col min="11796" max="11796" width="41.140625" style="64" customWidth="1"/>
    <col min="11797" max="11797" width="3.5703125" style="64" customWidth="1"/>
    <col min="11798" max="11798" width="15.42578125" style="64" customWidth="1"/>
    <col min="11799" max="11799" width="41.140625" style="64" customWidth="1"/>
    <col min="11800" max="11800" width="3.5703125" style="64" customWidth="1"/>
    <col min="11801" max="11801" width="15.42578125" style="64" customWidth="1"/>
    <col min="11802" max="11802" width="41.140625" style="64" customWidth="1"/>
    <col min="11803" max="11803" width="27.42578125" style="64" customWidth="1"/>
    <col min="11804" max="11804" width="20.5703125" style="64" customWidth="1"/>
    <col min="11805" max="11805" width="27.42578125" style="64" customWidth="1"/>
    <col min="11806" max="11806" width="59.5703125" style="64" customWidth="1"/>
    <col min="11807" max="12029" width="10.7109375" style="64"/>
    <col min="12030" max="12030" width="15.42578125" style="64" customWidth="1"/>
    <col min="12031" max="12031" width="60.7109375" style="64" customWidth="1"/>
    <col min="12032" max="12032" width="3.85546875" style="64" customWidth="1"/>
    <col min="12033" max="12046" width="3.42578125" style="64" customWidth="1"/>
    <col min="12047" max="12047" width="6.28515625" style="64" customWidth="1"/>
    <col min="12048" max="12049" width="14.85546875" style="64" customWidth="1"/>
    <col min="12050" max="12050" width="3.42578125" style="64" customWidth="1"/>
    <col min="12051" max="12051" width="15.42578125" style="64" customWidth="1"/>
    <col min="12052" max="12052" width="41.140625" style="64" customWidth="1"/>
    <col min="12053" max="12053" width="3.5703125" style="64" customWidth="1"/>
    <col min="12054" max="12054" width="15.42578125" style="64" customWidth="1"/>
    <col min="12055" max="12055" width="41.140625" style="64" customWidth="1"/>
    <col min="12056" max="12056" width="3.5703125" style="64" customWidth="1"/>
    <col min="12057" max="12057" width="15.42578125" style="64" customWidth="1"/>
    <col min="12058" max="12058" width="41.140625" style="64" customWidth="1"/>
    <col min="12059" max="12059" width="27.42578125" style="64" customWidth="1"/>
    <col min="12060" max="12060" width="20.5703125" style="64" customWidth="1"/>
    <col min="12061" max="12061" width="27.42578125" style="64" customWidth="1"/>
    <col min="12062" max="12062" width="59.5703125" style="64" customWidth="1"/>
    <col min="12063" max="12285" width="10.7109375" style="64"/>
    <col min="12286" max="12286" width="15.42578125" style="64" customWidth="1"/>
    <col min="12287" max="12287" width="60.7109375" style="64" customWidth="1"/>
    <col min="12288" max="12288" width="3.85546875" style="64" customWidth="1"/>
    <col min="12289" max="12302" width="3.42578125" style="64" customWidth="1"/>
    <col min="12303" max="12303" width="6.28515625" style="64" customWidth="1"/>
    <col min="12304" max="12305" width="14.85546875" style="64" customWidth="1"/>
    <col min="12306" max="12306" width="3.42578125" style="64" customWidth="1"/>
    <col min="12307" max="12307" width="15.42578125" style="64" customWidth="1"/>
    <col min="12308" max="12308" width="41.140625" style="64" customWidth="1"/>
    <col min="12309" max="12309" width="3.5703125" style="64" customWidth="1"/>
    <col min="12310" max="12310" width="15.42578125" style="64" customWidth="1"/>
    <col min="12311" max="12311" width="41.140625" style="64" customWidth="1"/>
    <col min="12312" max="12312" width="3.5703125" style="64" customWidth="1"/>
    <col min="12313" max="12313" width="15.42578125" style="64" customWidth="1"/>
    <col min="12314" max="12314" width="41.140625" style="64" customWidth="1"/>
    <col min="12315" max="12315" width="27.42578125" style="64" customWidth="1"/>
    <col min="12316" max="12316" width="20.5703125" style="64" customWidth="1"/>
    <col min="12317" max="12317" width="27.42578125" style="64" customWidth="1"/>
    <col min="12318" max="12318" width="59.5703125" style="64" customWidth="1"/>
    <col min="12319" max="12541" width="10.7109375" style="64"/>
    <col min="12542" max="12542" width="15.42578125" style="64" customWidth="1"/>
    <col min="12543" max="12543" width="60.7109375" style="64" customWidth="1"/>
    <col min="12544" max="12544" width="3.85546875" style="64" customWidth="1"/>
    <col min="12545" max="12558" width="3.42578125" style="64" customWidth="1"/>
    <col min="12559" max="12559" width="6.28515625" style="64" customWidth="1"/>
    <col min="12560" max="12561" width="14.85546875" style="64" customWidth="1"/>
    <col min="12562" max="12562" width="3.42578125" style="64" customWidth="1"/>
    <col min="12563" max="12563" width="15.42578125" style="64" customWidth="1"/>
    <col min="12564" max="12564" width="41.140625" style="64" customWidth="1"/>
    <col min="12565" max="12565" width="3.5703125" style="64" customWidth="1"/>
    <col min="12566" max="12566" width="15.42578125" style="64" customWidth="1"/>
    <col min="12567" max="12567" width="41.140625" style="64" customWidth="1"/>
    <col min="12568" max="12568" width="3.5703125" style="64" customWidth="1"/>
    <col min="12569" max="12569" width="15.42578125" style="64" customWidth="1"/>
    <col min="12570" max="12570" width="41.140625" style="64" customWidth="1"/>
    <col min="12571" max="12571" width="27.42578125" style="64" customWidth="1"/>
    <col min="12572" max="12572" width="20.5703125" style="64" customWidth="1"/>
    <col min="12573" max="12573" width="27.42578125" style="64" customWidth="1"/>
    <col min="12574" max="12574" width="59.5703125" style="64" customWidth="1"/>
    <col min="12575" max="12797" width="10.7109375" style="64"/>
    <col min="12798" max="12798" width="15.42578125" style="64" customWidth="1"/>
    <col min="12799" max="12799" width="60.7109375" style="64" customWidth="1"/>
    <col min="12800" max="12800" width="3.85546875" style="64" customWidth="1"/>
    <col min="12801" max="12814" width="3.42578125" style="64" customWidth="1"/>
    <col min="12815" max="12815" width="6.28515625" style="64" customWidth="1"/>
    <col min="12816" max="12817" width="14.85546875" style="64" customWidth="1"/>
    <col min="12818" max="12818" width="3.42578125" style="64" customWidth="1"/>
    <col min="12819" max="12819" width="15.42578125" style="64" customWidth="1"/>
    <col min="12820" max="12820" width="41.140625" style="64" customWidth="1"/>
    <col min="12821" max="12821" width="3.5703125" style="64" customWidth="1"/>
    <col min="12822" max="12822" width="15.42578125" style="64" customWidth="1"/>
    <col min="12823" max="12823" width="41.140625" style="64" customWidth="1"/>
    <col min="12824" max="12824" width="3.5703125" style="64" customWidth="1"/>
    <col min="12825" max="12825" width="15.42578125" style="64" customWidth="1"/>
    <col min="12826" max="12826" width="41.140625" style="64" customWidth="1"/>
    <col min="12827" max="12827" width="27.42578125" style="64" customWidth="1"/>
    <col min="12828" max="12828" width="20.5703125" style="64" customWidth="1"/>
    <col min="12829" max="12829" width="27.42578125" style="64" customWidth="1"/>
    <col min="12830" max="12830" width="59.5703125" style="64" customWidth="1"/>
    <col min="12831" max="13053" width="10.7109375" style="64"/>
    <col min="13054" max="13054" width="15.42578125" style="64" customWidth="1"/>
    <col min="13055" max="13055" width="60.7109375" style="64" customWidth="1"/>
    <col min="13056" max="13056" width="3.85546875" style="64" customWidth="1"/>
    <col min="13057" max="13070" width="3.42578125" style="64" customWidth="1"/>
    <col min="13071" max="13071" width="6.28515625" style="64" customWidth="1"/>
    <col min="13072" max="13073" width="14.85546875" style="64" customWidth="1"/>
    <col min="13074" max="13074" width="3.42578125" style="64" customWidth="1"/>
    <col min="13075" max="13075" width="15.42578125" style="64" customWidth="1"/>
    <col min="13076" max="13076" width="41.140625" style="64" customWidth="1"/>
    <col min="13077" max="13077" width="3.5703125" style="64" customWidth="1"/>
    <col min="13078" max="13078" width="15.42578125" style="64" customWidth="1"/>
    <col min="13079" max="13079" width="41.140625" style="64" customWidth="1"/>
    <col min="13080" max="13080" width="3.5703125" style="64" customWidth="1"/>
    <col min="13081" max="13081" width="15.42578125" style="64" customWidth="1"/>
    <col min="13082" max="13082" width="41.140625" style="64" customWidth="1"/>
    <col min="13083" max="13083" width="27.42578125" style="64" customWidth="1"/>
    <col min="13084" max="13084" width="20.5703125" style="64" customWidth="1"/>
    <col min="13085" max="13085" width="27.42578125" style="64" customWidth="1"/>
    <col min="13086" max="13086" width="59.5703125" style="64" customWidth="1"/>
    <col min="13087" max="13309" width="10.7109375" style="64"/>
    <col min="13310" max="13310" width="15.42578125" style="64" customWidth="1"/>
    <col min="13311" max="13311" width="60.7109375" style="64" customWidth="1"/>
    <col min="13312" max="13312" width="3.85546875" style="64" customWidth="1"/>
    <col min="13313" max="13326" width="3.42578125" style="64" customWidth="1"/>
    <col min="13327" max="13327" width="6.28515625" style="64" customWidth="1"/>
    <col min="13328" max="13329" width="14.85546875" style="64" customWidth="1"/>
    <col min="13330" max="13330" width="3.42578125" style="64" customWidth="1"/>
    <col min="13331" max="13331" width="15.42578125" style="64" customWidth="1"/>
    <col min="13332" max="13332" width="41.140625" style="64" customWidth="1"/>
    <col min="13333" max="13333" width="3.5703125" style="64" customWidth="1"/>
    <col min="13334" max="13334" width="15.42578125" style="64" customWidth="1"/>
    <col min="13335" max="13335" width="41.140625" style="64" customWidth="1"/>
    <col min="13336" max="13336" width="3.5703125" style="64" customWidth="1"/>
    <col min="13337" max="13337" width="15.42578125" style="64" customWidth="1"/>
    <col min="13338" max="13338" width="41.140625" style="64" customWidth="1"/>
    <col min="13339" max="13339" width="27.42578125" style="64" customWidth="1"/>
    <col min="13340" max="13340" width="20.5703125" style="64" customWidth="1"/>
    <col min="13341" max="13341" width="27.42578125" style="64" customWidth="1"/>
    <col min="13342" max="13342" width="59.5703125" style="64" customWidth="1"/>
    <col min="13343" max="13565" width="10.7109375" style="64"/>
    <col min="13566" max="13566" width="15.42578125" style="64" customWidth="1"/>
    <col min="13567" max="13567" width="60.7109375" style="64" customWidth="1"/>
    <col min="13568" max="13568" width="3.85546875" style="64" customWidth="1"/>
    <col min="13569" max="13582" width="3.42578125" style="64" customWidth="1"/>
    <col min="13583" max="13583" width="6.28515625" style="64" customWidth="1"/>
    <col min="13584" max="13585" width="14.85546875" style="64" customWidth="1"/>
    <col min="13586" max="13586" width="3.42578125" style="64" customWidth="1"/>
    <col min="13587" max="13587" width="15.42578125" style="64" customWidth="1"/>
    <col min="13588" max="13588" width="41.140625" style="64" customWidth="1"/>
    <col min="13589" max="13589" width="3.5703125" style="64" customWidth="1"/>
    <col min="13590" max="13590" width="15.42578125" style="64" customWidth="1"/>
    <col min="13591" max="13591" width="41.140625" style="64" customWidth="1"/>
    <col min="13592" max="13592" width="3.5703125" style="64" customWidth="1"/>
    <col min="13593" max="13593" width="15.42578125" style="64" customWidth="1"/>
    <col min="13594" max="13594" width="41.140625" style="64" customWidth="1"/>
    <col min="13595" max="13595" width="27.42578125" style="64" customWidth="1"/>
    <col min="13596" max="13596" width="20.5703125" style="64" customWidth="1"/>
    <col min="13597" max="13597" width="27.42578125" style="64" customWidth="1"/>
    <col min="13598" max="13598" width="59.5703125" style="64" customWidth="1"/>
    <col min="13599" max="13821" width="10.7109375" style="64"/>
    <col min="13822" max="13822" width="15.42578125" style="64" customWidth="1"/>
    <col min="13823" max="13823" width="60.7109375" style="64" customWidth="1"/>
    <col min="13824" max="13824" width="3.85546875" style="64" customWidth="1"/>
    <col min="13825" max="13838" width="3.42578125" style="64" customWidth="1"/>
    <col min="13839" max="13839" width="6.28515625" style="64" customWidth="1"/>
    <col min="13840" max="13841" width="14.85546875" style="64" customWidth="1"/>
    <col min="13842" max="13842" width="3.42578125" style="64" customWidth="1"/>
    <col min="13843" max="13843" width="15.42578125" style="64" customWidth="1"/>
    <col min="13844" max="13844" width="41.140625" style="64" customWidth="1"/>
    <col min="13845" max="13845" width="3.5703125" style="64" customWidth="1"/>
    <col min="13846" max="13846" width="15.42578125" style="64" customWidth="1"/>
    <col min="13847" max="13847" width="41.140625" style="64" customWidth="1"/>
    <col min="13848" max="13848" width="3.5703125" style="64" customWidth="1"/>
    <col min="13849" max="13849" width="15.42578125" style="64" customWidth="1"/>
    <col min="13850" max="13850" width="41.140625" style="64" customWidth="1"/>
    <col min="13851" max="13851" width="27.42578125" style="64" customWidth="1"/>
    <col min="13852" max="13852" width="20.5703125" style="64" customWidth="1"/>
    <col min="13853" max="13853" width="27.42578125" style="64" customWidth="1"/>
    <col min="13854" max="13854" width="59.5703125" style="64" customWidth="1"/>
    <col min="13855" max="14077" width="10.7109375" style="64"/>
    <col min="14078" max="14078" width="15.42578125" style="64" customWidth="1"/>
    <col min="14079" max="14079" width="60.7109375" style="64" customWidth="1"/>
    <col min="14080" max="14080" width="3.85546875" style="64" customWidth="1"/>
    <col min="14081" max="14094" width="3.42578125" style="64" customWidth="1"/>
    <col min="14095" max="14095" width="6.28515625" style="64" customWidth="1"/>
    <col min="14096" max="14097" width="14.85546875" style="64" customWidth="1"/>
    <col min="14098" max="14098" width="3.42578125" style="64" customWidth="1"/>
    <col min="14099" max="14099" width="15.42578125" style="64" customWidth="1"/>
    <col min="14100" max="14100" width="41.140625" style="64" customWidth="1"/>
    <col min="14101" max="14101" width="3.5703125" style="64" customWidth="1"/>
    <col min="14102" max="14102" width="15.42578125" style="64" customWidth="1"/>
    <col min="14103" max="14103" width="41.140625" style="64" customWidth="1"/>
    <col min="14104" max="14104" width="3.5703125" style="64" customWidth="1"/>
    <col min="14105" max="14105" width="15.42578125" style="64" customWidth="1"/>
    <col min="14106" max="14106" width="41.140625" style="64" customWidth="1"/>
    <col min="14107" max="14107" width="27.42578125" style="64" customWidth="1"/>
    <col min="14108" max="14108" width="20.5703125" style="64" customWidth="1"/>
    <col min="14109" max="14109" width="27.42578125" style="64" customWidth="1"/>
    <col min="14110" max="14110" width="59.5703125" style="64" customWidth="1"/>
    <col min="14111" max="14333" width="10.7109375" style="64"/>
    <col min="14334" max="14334" width="15.42578125" style="64" customWidth="1"/>
    <col min="14335" max="14335" width="60.7109375" style="64" customWidth="1"/>
    <col min="14336" max="14336" width="3.85546875" style="64" customWidth="1"/>
    <col min="14337" max="14350" width="3.42578125" style="64" customWidth="1"/>
    <col min="14351" max="14351" width="6.28515625" style="64" customWidth="1"/>
    <col min="14352" max="14353" width="14.85546875" style="64" customWidth="1"/>
    <col min="14354" max="14354" width="3.42578125" style="64" customWidth="1"/>
    <col min="14355" max="14355" width="15.42578125" style="64" customWidth="1"/>
    <col min="14356" max="14356" width="41.140625" style="64" customWidth="1"/>
    <col min="14357" max="14357" width="3.5703125" style="64" customWidth="1"/>
    <col min="14358" max="14358" width="15.42578125" style="64" customWidth="1"/>
    <col min="14359" max="14359" width="41.140625" style="64" customWidth="1"/>
    <col min="14360" max="14360" width="3.5703125" style="64" customWidth="1"/>
    <col min="14361" max="14361" width="15.42578125" style="64" customWidth="1"/>
    <col min="14362" max="14362" width="41.140625" style="64" customWidth="1"/>
    <col min="14363" max="14363" width="27.42578125" style="64" customWidth="1"/>
    <col min="14364" max="14364" width="20.5703125" style="64" customWidth="1"/>
    <col min="14365" max="14365" width="27.42578125" style="64" customWidth="1"/>
    <col min="14366" max="14366" width="59.5703125" style="64" customWidth="1"/>
    <col min="14367" max="14589" width="10.7109375" style="64"/>
    <col min="14590" max="14590" width="15.42578125" style="64" customWidth="1"/>
    <col min="14591" max="14591" width="60.7109375" style="64" customWidth="1"/>
    <col min="14592" max="14592" width="3.85546875" style="64" customWidth="1"/>
    <col min="14593" max="14606" width="3.42578125" style="64" customWidth="1"/>
    <col min="14607" max="14607" width="6.28515625" style="64" customWidth="1"/>
    <col min="14608" max="14609" width="14.85546875" style="64" customWidth="1"/>
    <col min="14610" max="14610" width="3.42578125" style="64" customWidth="1"/>
    <col min="14611" max="14611" width="15.42578125" style="64" customWidth="1"/>
    <col min="14612" max="14612" width="41.140625" style="64" customWidth="1"/>
    <col min="14613" max="14613" width="3.5703125" style="64" customWidth="1"/>
    <col min="14614" max="14614" width="15.42578125" style="64" customWidth="1"/>
    <col min="14615" max="14615" width="41.140625" style="64" customWidth="1"/>
    <col min="14616" max="14616" width="3.5703125" style="64" customWidth="1"/>
    <col min="14617" max="14617" width="15.42578125" style="64" customWidth="1"/>
    <col min="14618" max="14618" width="41.140625" style="64" customWidth="1"/>
    <col min="14619" max="14619" width="27.42578125" style="64" customWidth="1"/>
    <col min="14620" max="14620" width="20.5703125" style="64" customWidth="1"/>
    <col min="14621" max="14621" width="27.42578125" style="64" customWidth="1"/>
    <col min="14622" max="14622" width="59.5703125" style="64" customWidth="1"/>
    <col min="14623" max="14845" width="10.7109375" style="64"/>
    <col min="14846" max="14846" width="15.42578125" style="64" customWidth="1"/>
    <col min="14847" max="14847" width="60.7109375" style="64" customWidth="1"/>
    <col min="14848" max="14848" width="3.85546875" style="64" customWidth="1"/>
    <col min="14849" max="14862" width="3.42578125" style="64" customWidth="1"/>
    <col min="14863" max="14863" width="6.28515625" style="64" customWidth="1"/>
    <col min="14864" max="14865" width="14.85546875" style="64" customWidth="1"/>
    <col min="14866" max="14866" width="3.42578125" style="64" customWidth="1"/>
    <col min="14867" max="14867" width="15.42578125" style="64" customWidth="1"/>
    <col min="14868" max="14868" width="41.140625" style="64" customWidth="1"/>
    <col min="14869" max="14869" width="3.5703125" style="64" customWidth="1"/>
    <col min="14870" max="14870" width="15.42578125" style="64" customWidth="1"/>
    <col min="14871" max="14871" width="41.140625" style="64" customWidth="1"/>
    <col min="14872" max="14872" width="3.5703125" style="64" customWidth="1"/>
    <col min="14873" max="14873" width="15.42578125" style="64" customWidth="1"/>
    <col min="14874" max="14874" width="41.140625" style="64" customWidth="1"/>
    <col min="14875" max="14875" width="27.42578125" style="64" customWidth="1"/>
    <col min="14876" max="14876" width="20.5703125" style="64" customWidth="1"/>
    <col min="14877" max="14877" width="27.42578125" style="64" customWidth="1"/>
    <col min="14878" max="14878" width="59.5703125" style="64" customWidth="1"/>
    <col min="14879" max="15101" width="10.7109375" style="64"/>
    <col min="15102" max="15102" width="15.42578125" style="64" customWidth="1"/>
    <col min="15103" max="15103" width="60.7109375" style="64" customWidth="1"/>
    <col min="15104" max="15104" width="3.85546875" style="64" customWidth="1"/>
    <col min="15105" max="15118" width="3.42578125" style="64" customWidth="1"/>
    <col min="15119" max="15119" width="6.28515625" style="64" customWidth="1"/>
    <col min="15120" max="15121" width="14.85546875" style="64" customWidth="1"/>
    <col min="15122" max="15122" width="3.42578125" style="64" customWidth="1"/>
    <col min="15123" max="15123" width="15.42578125" style="64" customWidth="1"/>
    <col min="15124" max="15124" width="41.140625" style="64" customWidth="1"/>
    <col min="15125" max="15125" width="3.5703125" style="64" customWidth="1"/>
    <col min="15126" max="15126" width="15.42578125" style="64" customWidth="1"/>
    <col min="15127" max="15127" width="41.140625" style="64" customWidth="1"/>
    <col min="15128" max="15128" width="3.5703125" style="64" customWidth="1"/>
    <col min="15129" max="15129" width="15.42578125" style="64" customWidth="1"/>
    <col min="15130" max="15130" width="41.140625" style="64" customWidth="1"/>
    <col min="15131" max="15131" width="27.42578125" style="64" customWidth="1"/>
    <col min="15132" max="15132" width="20.5703125" style="64" customWidth="1"/>
    <col min="15133" max="15133" width="27.42578125" style="64" customWidth="1"/>
    <col min="15134" max="15134" width="59.5703125" style="64" customWidth="1"/>
    <col min="15135" max="15357" width="10.7109375" style="64"/>
    <col min="15358" max="15358" width="15.42578125" style="64" customWidth="1"/>
    <col min="15359" max="15359" width="60.7109375" style="64" customWidth="1"/>
    <col min="15360" max="15360" width="3.85546875" style="64" customWidth="1"/>
    <col min="15361" max="15374" width="3.42578125" style="64" customWidth="1"/>
    <col min="15375" max="15375" width="6.28515625" style="64" customWidth="1"/>
    <col min="15376" max="15377" width="14.85546875" style="64" customWidth="1"/>
    <col min="15378" max="15378" width="3.42578125" style="64" customWidth="1"/>
    <col min="15379" max="15379" width="15.42578125" style="64" customWidth="1"/>
    <col min="15380" max="15380" width="41.140625" style="64" customWidth="1"/>
    <col min="15381" max="15381" width="3.5703125" style="64" customWidth="1"/>
    <col min="15382" max="15382" width="15.42578125" style="64" customWidth="1"/>
    <col min="15383" max="15383" width="41.140625" style="64" customWidth="1"/>
    <col min="15384" max="15384" width="3.5703125" style="64" customWidth="1"/>
    <col min="15385" max="15385" width="15.42578125" style="64" customWidth="1"/>
    <col min="15386" max="15386" width="41.140625" style="64" customWidth="1"/>
    <col min="15387" max="15387" width="27.42578125" style="64" customWidth="1"/>
    <col min="15388" max="15388" width="20.5703125" style="64" customWidth="1"/>
    <col min="15389" max="15389" width="27.42578125" style="64" customWidth="1"/>
    <col min="15390" max="15390" width="59.5703125" style="64" customWidth="1"/>
    <col min="15391" max="15613" width="10.7109375" style="64"/>
    <col min="15614" max="15614" width="15.42578125" style="64" customWidth="1"/>
    <col min="15615" max="15615" width="60.7109375" style="64" customWidth="1"/>
    <col min="15616" max="15616" width="3.85546875" style="64" customWidth="1"/>
    <col min="15617" max="15630" width="3.42578125" style="64" customWidth="1"/>
    <col min="15631" max="15631" width="6.28515625" style="64" customWidth="1"/>
    <col min="15632" max="15633" width="14.85546875" style="64" customWidth="1"/>
    <col min="15634" max="15634" width="3.42578125" style="64" customWidth="1"/>
    <col min="15635" max="15635" width="15.42578125" style="64" customWidth="1"/>
    <col min="15636" max="15636" width="41.140625" style="64" customWidth="1"/>
    <col min="15637" max="15637" width="3.5703125" style="64" customWidth="1"/>
    <col min="15638" max="15638" width="15.42578125" style="64" customWidth="1"/>
    <col min="15639" max="15639" width="41.140625" style="64" customWidth="1"/>
    <col min="15640" max="15640" width="3.5703125" style="64" customWidth="1"/>
    <col min="15641" max="15641" width="15.42578125" style="64" customWidth="1"/>
    <col min="15642" max="15642" width="41.140625" style="64" customWidth="1"/>
    <col min="15643" max="15643" width="27.42578125" style="64" customWidth="1"/>
    <col min="15644" max="15644" width="20.5703125" style="64" customWidth="1"/>
    <col min="15645" max="15645" width="27.42578125" style="64" customWidth="1"/>
    <col min="15646" max="15646" width="59.5703125" style="64" customWidth="1"/>
    <col min="15647" max="15869" width="10.7109375" style="64"/>
    <col min="15870" max="15870" width="15.42578125" style="64" customWidth="1"/>
    <col min="15871" max="15871" width="60.7109375" style="64" customWidth="1"/>
    <col min="15872" max="15872" width="3.85546875" style="64" customWidth="1"/>
    <col min="15873" max="15886" width="3.42578125" style="64" customWidth="1"/>
    <col min="15887" max="15887" width="6.28515625" style="64" customWidth="1"/>
    <col min="15888" max="15889" width="14.85546875" style="64" customWidth="1"/>
    <col min="15890" max="15890" width="3.42578125" style="64" customWidth="1"/>
    <col min="15891" max="15891" width="15.42578125" style="64" customWidth="1"/>
    <col min="15892" max="15892" width="41.140625" style="64" customWidth="1"/>
    <col min="15893" max="15893" width="3.5703125" style="64" customWidth="1"/>
    <col min="15894" max="15894" width="15.42578125" style="64" customWidth="1"/>
    <col min="15895" max="15895" width="41.140625" style="64" customWidth="1"/>
    <col min="15896" max="15896" width="3.5703125" style="64" customWidth="1"/>
    <col min="15897" max="15897" width="15.42578125" style="64" customWidth="1"/>
    <col min="15898" max="15898" width="41.140625" style="64" customWidth="1"/>
    <col min="15899" max="15899" width="27.42578125" style="64" customWidth="1"/>
    <col min="15900" max="15900" width="20.5703125" style="64" customWidth="1"/>
    <col min="15901" max="15901" width="27.42578125" style="64" customWidth="1"/>
    <col min="15902" max="15902" width="59.5703125" style="64" customWidth="1"/>
    <col min="15903" max="16125" width="10.7109375" style="64"/>
    <col min="16126" max="16126" width="15.42578125" style="64" customWidth="1"/>
    <col min="16127" max="16127" width="60.7109375" style="64" customWidth="1"/>
    <col min="16128" max="16128" width="3.85546875" style="64" customWidth="1"/>
    <col min="16129" max="16142" width="3.42578125" style="64" customWidth="1"/>
    <col min="16143" max="16143" width="6.28515625" style="64" customWidth="1"/>
    <col min="16144" max="16145" width="14.85546875" style="64" customWidth="1"/>
    <col min="16146" max="16146" width="3.42578125" style="64" customWidth="1"/>
    <col min="16147" max="16147" width="15.42578125" style="64" customWidth="1"/>
    <col min="16148" max="16148" width="41.140625" style="64" customWidth="1"/>
    <col min="16149" max="16149" width="3.5703125" style="64" customWidth="1"/>
    <col min="16150" max="16150" width="15.42578125" style="64" customWidth="1"/>
    <col min="16151" max="16151" width="41.140625" style="64" customWidth="1"/>
    <col min="16152" max="16152" width="3.5703125" style="64" customWidth="1"/>
    <col min="16153" max="16153" width="15.42578125" style="64" customWidth="1"/>
    <col min="16154" max="16154" width="41.140625" style="64" customWidth="1"/>
    <col min="16155" max="16155" width="27.42578125" style="64" customWidth="1"/>
    <col min="16156" max="16156" width="20.5703125" style="64" customWidth="1"/>
    <col min="16157" max="16157" width="27.42578125" style="64" customWidth="1"/>
    <col min="16158" max="16158" width="59.5703125" style="64" customWidth="1"/>
    <col min="16159" max="16384" width="10.7109375" style="64"/>
  </cols>
  <sheetData>
    <row r="1" spans="1:30" s="12" customFormat="1" ht="25.5" x14ac:dyDescent="0.2">
      <c r="A1" s="5" t="s">
        <v>58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8"/>
      <c r="U1" s="8"/>
      <c r="V1" s="9"/>
      <c r="W1" s="10"/>
      <c r="X1" s="10"/>
      <c r="Y1" s="9"/>
      <c r="Z1" s="9"/>
      <c r="AA1" s="9"/>
      <c r="AB1" s="11"/>
      <c r="AC1" s="11"/>
    </row>
    <row r="2" spans="1:30" s="12" customFormat="1" ht="20.25" customHeight="1" x14ac:dyDescent="0.2">
      <c r="A2" s="13" t="s">
        <v>59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8"/>
      <c r="U2" s="8"/>
      <c r="V2" s="9"/>
      <c r="W2" s="10"/>
      <c r="X2" s="10"/>
      <c r="Y2" s="9"/>
      <c r="Z2" s="9"/>
      <c r="AA2" s="9"/>
      <c r="AB2" s="11"/>
      <c r="AC2" s="11"/>
    </row>
    <row r="3" spans="1:30" s="12" customFormat="1" ht="21" customHeight="1" thickBot="1" x14ac:dyDescent="0.25">
      <c r="A3" s="14" t="s">
        <v>60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6"/>
      <c r="N3" s="6"/>
      <c r="O3" s="6"/>
      <c r="P3" s="6"/>
      <c r="Q3" s="6"/>
      <c r="R3" s="7"/>
      <c r="S3" s="7"/>
      <c r="T3" s="8"/>
      <c r="U3" s="8"/>
      <c r="V3" s="9"/>
      <c r="W3" s="10"/>
      <c r="X3" s="10"/>
      <c r="Y3" s="9"/>
      <c r="Z3" s="9"/>
      <c r="AA3" s="9"/>
      <c r="AB3" s="11"/>
      <c r="AC3" s="11"/>
    </row>
    <row r="4" spans="1:30" s="15" customFormat="1" ht="18" customHeight="1" thickTop="1" x14ac:dyDescent="0.25">
      <c r="A4" s="281" t="s">
        <v>10</v>
      </c>
      <c r="B4" s="281" t="s">
        <v>11</v>
      </c>
      <c r="C4" s="286" t="s">
        <v>15</v>
      </c>
      <c r="D4" s="287"/>
      <c r="E4" s="287"/>
      <c r="F4" s="287"/>
      <c r="G4" s="287"/>
      <c r="H4" s="288"/>
      <c r="I4" s="288"/>
      <c r="J4" s="288"/>
      <c r="K4" s="288"/>
      <c r="L4" s="288"/>
      <c r="M4" s="286" t="s">
        <v>16</v>
      </c>
      <c r="N4" s="287"/>
      <c r="O4" s="287"/>
      <c r="P4" s="287"/>
      <c r="Q4" s="289" t="s">
        <v>17</v>
      </c>
      <c r="R4" s="291" t="s">
        <v>18</v>
      </c>
      <c r="S4" s="283" t="s">
        <v>19</v>
      </c>
      <c r="T4" s="284"/>
      <c r="U4" s="285"/>
      <c r="V4" s="283" t="s">
        <v>20</v>
      </c>
      <c r="W4" s="284"/>
      <c r="X4" s="285"/>
      <c r="Y4" s="283" t="s">
        <v>21</v>
      </c>
      <c r="Z4" s="284"/>
      <c r="AA4" s="285"/>
      <c r="AB4" s="281" t="s">
        <v>22</v>
      </c>
      <c r="AC4" s="279" t="s">
        <v>9</v>
      </c>
      <c r="AD4" s="281" t="s">
        <v>12</v>
      </c>
    </row>
    <row r="5" spans="1:30" s="15" customFormat="1" ht="43.5" customHeight="1" x14ac:dyDescent="0.2">
      <c r="A5" s="282"/>
      <c r="B5" s="282"/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8">
        <v>7</v>
      </c>
      <c r="J5" s="18">
        <v>8</v>
      </c>
      <c r="K5" s="18">
        <v>9</v>
      </c>
      <c r="L5" s="18">
        <v>10</v>
      </c>
      <c r="M5" s="16" t="s">
        <v>13</v>
      </c>
      <c r="N5" s="17" t="s">
        <v>14</v>
      </c>
      <c r="O5" s="17" t="s">
        <v>23</v>
      </c>
      <c r="P5" s="17" t="s">
        <v>0</v>
      </c>
      <c r="Q5" s="290"/>
      <c r="R5" s="292"/>
      <c r="S5" s="19" t="s">
        <v>24</v>
      </c>
      <c r="T5" s="20" t="s">
        <v>10</v>
      </c>
      <c r="U5" s="20" t="s">
        <v>11</v>
      </c>
      <c r="V5" s="19" t="s">
        <v>24</v>
      </c>
      <c r="W5" s="20" t="s">
        <v>10</v>
      </c>
      <c r="X5" s="20" t="s">
        <v>11</v>
      </c>
      <c r="Y5" s="19" t="s">
        <v>24</v>
      </c>
      <c r="Z5" s="20" t="s">
        <v>10</v>
      </c>
      <c r="AA5" s="20" t="s">
        <v>11</v>
      </c>
      <c r="AB5" s="282"/>
      <c r="AC5" s="280"/>
      <c r="AD5" s="282"/>
    </row>
    <row r="6" spans="1:30" s="156" customFormat="1" ht="12.75" customHeight="1" x14ac:dyDescent="0.2">
      <c r="A6" s="1" t="s">
        <v>25</v>
      </c>
      <c r="B6" s="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  <c r="R6" s="153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5"/>
    </row>
    <row r="7" spans="1:30" s="24" customFormat="1" x14ac:dyDescent="0.25">
      <c r="A7" s="1" t="s">
        <v>61</v>
      </c>
      <c r="B7" s="2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3"/>
    </row>
    <row r="8" spans="1:30" s="24" customFormat="1" x14ac:dyDescent="0.25">
      <c r="A8" s="1" t="s">
        <v>62</v>
      </c>
      <c r="B8" s="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3"/>
    </row>
    <row r="9" spans="1:30" s="24" customFormat="1" x14ac:dyDescent="0.25">
      <c r="A9" s="1" t="s">
        <v>234</v>
      </c>
      <c r="B9" s="2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3"/>
    </row>
    <row r="10" spans="1:30" s="24" customFormat="1" x14ac:dyDescent="0.25">
      <c r="A10" s="55" t="s">
        <v>63</v>
      </c>
      <c r="B10" s="25" t="s">
        <v>64</v>
      </c>
      <c r="C10" s="26" t="s">
        <v>26</v>
      </c>
      <c r="D10" s="27"/>
      <c r="E10" s="27"/>
      <c r="F10" s="27"/>
      <c r="G10" s="27"/>
      <c r="H10" s="27"/>
      <c r="I10" s="28"/>
      <c r="J10" s="29"/>
      <c r="K10" s="29"/>
      <c r="L10" s="29"/>
      <c r="M10" s="30">
        <v>2</v>
      </c>
      <c r="N10" s="31">
        <v>1</v>
      </c>
      <c r="O10" s="31"/>
      <c r="P10" s="32"/>
      <c r="Q10" s="33">
        <v>4</v>
      </c>
      <c r="R10" s="34" t="s">
        <v>27</v>
      </c>
      <c r="S10" s="162"/>
      <c r="T10" s="164"/>
      <c r="U10" s="163"/>
      <c r="V10" s="36"/>
      <c r="W10" s="37"/>
      <c r="X10" s="38"/>
      <c r="Y10" s="162"/>
      <c r="Z10" s="218"/>
      <c r="AA10" s="217"/>
      <c r="AB10" s="39" t="s">
        <v>65</v>
      </c>
      <c r="AC10" s="39" t="s">
        <v>66</v>
      </c>
      <c r="AD10" s="40" t="s">
        <v>67</v>
      </c>
    </row>
    <row r="11" spans="1:30" s="24" customFormat="1" x14ac:dyDescent="0.25">
      <c r="A11" s="55" t="s">
        <v>68</v>
      </c>
      <c r="B11" s="25" t="s">
        <v>69</v>
      </c>
      <c r="C11" s="26"/>
      <c r="D11" s="27" t="s">
        <v>26</v>
      </c>
      <c r="E11" s="27"/>
      <c r="F11" s="27"/>
      <c r="G11" s="27"/>
      <c r="H11" s="27"/>
      <c r="I11" s="28"/>
      <c r="J11" s="29"/>
      <c r="K11" s="29"/>
      <c r="L11" s="29"/>
      <c r="M11" s="30">
        <v>2</v>
      </c>
      <c r="N11" s="31"/>
      <c r="O11" s="31"/>
      <c r="P11" s="32"/>
      <c r="Q11" s="33">
        <v>3</v>
      </c>
      <c r="R11" s="41" t="s">
        <v>28</v>
      </c>
      <c r="S11" s="162"/>
      <c r="T11" s="164"/>
      <c r="U11" s="163"/>
      <c r="V11" s="36"/>
      <c r="W11" s="37"/>
      <c r="X11" s="38"/>
      <c r="Y11" s="162"/>
      <c r="Z11" s="218"/>
      <c r="AA11" s="217"/>
      <c r="AB11" s="42" t="s">
        <v>70</v>
      </c>
      <c r="AC11" s="43" t="s">
        <v>71</v>
      </c>
      <c r="AD11" s="44" t="s">
        <v>72</v>
      </c>
    </row>
    <row r="12" spans="1:30" s="24" customFormat="1" x14ac:dyDescent="0.25">
      <c r="A12" s="242" t="s">
        <v>29</v>
      </c>
      <c r="B12" s="243"/>
      <c r="C12" s="45">
        <f>SUMIF(C10:C11,"=x",$M10:$M11)+SUMIF(C10:C11,"=x",$N10:$N11)+SUMIF(C10:C11,"=x",$O10:$O11)+SUMIF(C10:C11,"=x",$P10:$P11)</f>
        <v>3</v>
      </c>
      <c r="D12" s="46">
        <f t="shared" ref="D12:L12" si="0">SUMIF(D10:D11,"=x",$M10:$M11)+SUMIF(D10:D11,"=x",$N10:$N11)+SUMIF(D10:D11,"=x",$O10:$O11)+SUMIF(D10:D11,"=x",$P10:$P11)</f>
        <v>2</v>
      </c>
      <c r="E12" s="46">
        <f t="shared" si="0"/>
        <v>0</v>
      </c>
      <c r="F12" s="46">
        <f t="shared" si="0"/>
        <v>0</v>
      </c>
      <c r="G12" s="46">
        <f t="shared" si="0"/>
        <v>0</v>
      </c>
      <c r="H12" s="46">
        <f t="shared" si="0"/>
        <v>0</v>
      </c>
      <c r="I12" s="46">
        <f t="shared" si="0"/>
        <v>0</v>
      </c>
      <c r="J12" s="46">
        <f t="shared" si="0"/>
        <v>0</v>
      </c>
      <c r="K12" s="46">
        <f t="shared" si="0"/>
        <v>0</v>
      </c>
      <c r="L12" s="46">
        <f t="shared" si="0"/>
        <v>0</v>
      </c>
      <c r="M12" s="244">
        <f>SUM(C12:L12)</f>
        <v>5</v>
      </c>
      <c r="N12" s="245"/>
      <c r="O12" s="245"/>
      <c r="P12" s="245"/>
      <c r="Q12" s="245"/>
      <c r="R12" s="246"/>
      <c r="S12" s="247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9"/>
    </row>
    <row r="13" spans="1:30" s="24" customFormat="1" x14ac:dyDescent="0.25">
      <c r="A13" s="250" t="s">
        <v>30</v>
      </c>
      <c r="B13" s="251"/>
      <c r="C13" s="47">
        <f>SUMIF(C10:C11,"=x",$Q10:$Q11)</f>
        <v>4</v>
      </c>
      <c r="D13" s="48">
        <f t="shared" ref="D13:L13" si="1">SUMIF(D10:D11,"=x",$Q10:$Q11)</f>
        <v>3</v>
      </c>
      <c r="E13" s="48">
        <f t="shared" si="1"/>
        <v>0</v>
      </c>
      <c r="F13" s="48">
        <f t="shared" si="1"/>
        <v>0</v>
      </c>
      <c r="G13" s="48">
        <f t="shared" si="1"/>
        <v>0</v>
      </c>
      <c r="H13" s="48">
        <f t="shared" si="1"/>
        <v>0</v>
      </c>
      <c r="I13" s="48">
        <f t="shared" si="1"/>
        <v>0</v>
      </c>
      <c r="J13" s="48">
        <f t="shared" si="1"/>
        <v>0</v>
      </c>
      <c r="K13" s="48">
        <f t="shared" si="1"/>
        <v>0</v>
      </c>
      <c r="L13" s="49">
        <f t="shared" si="1"/>
        <v>0</v>
      </c>
      <c r="M13" s="252">
        <f>SUM(C13:L13)</f>
        <v>7</v>
      </c>
      <c r="N13" s="253"/>
      <c r="O13" s="253"/>
      <c r="P13" s="253"/>
      <c r="Q13" s="253"/>
      <c r="R13" s="254"/>
      <c r="S13" s="255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7"/>
    </row>
    <row r="14" spans="1:30" s="24" customFormat="1" x14ac:dyDescent="0.25">
      <c r="A14" s="234" t="s">
        <v>31</v>
      </c>
      <c r="B14" s="278"/>
      <c r="C14" s="50">
        <f>SUMPRODUCT(--(C10:C11="x"),--($R10:$R11="K(5)"))</f>
        <v>0</v>
      </c>
      <c r="D14" s="51">
        <f t="shared" ref="D14:L14" si="2">SUMPRODUCT(--(D10:D11="x"),--($R10:$R11="K(5)"))</f>
        <v>1</v>
      </c>
      <c r="E14" s="51">
        <f t="shared" si="2"/>
        <v>0</v>
      </c>
      <c r="F14" s="51">
        <f t="shared" si="2"/>
        <v>0</v>
      </c>
      <c r="G14" s="51">
        <f t="shared" si="2"/>
        <v>0</v>
      </c>
      <c r="H14" s="51">
        <f t="shared" si="2"/>
        <v>0</v>
      </c>
      <c r="I14" s="51">
        <f t="shared" si="2"/>
        <v>0</v>
      </c>
      <c r="J14" s="51">
        <f t="shared" si="2"/>
        <v>0</v>
      </c>
      <c r="K14" s="51">
        <f t="shared" si="2"/>
        <v>0</v>
      </c>
      <c r="L14" s="52">
        <f t="shared" si="2"/>
        <v>0</v>
      </c>
      <c r="M14" s="236">
        <f>SUM(C14:L14)</f>
        <v>1</v>
      </c>
      <c r="N14" s="237"/>
      <c r="O14" s="237"/>
      <c r="P14" s="237"/>
      <c r="Q14" s="237"/>
      <c r="R14" s="238"/>
      <c r="S14" s="255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7"/>
    </row>
    <row r="15" spans="1:30" s="24" customFormat="1" x14ac:dyDescent="0.25">
      <c r="A15" s="1" t="s">
        <v>235</v>
      </c>
      <c r="B15" s="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</row>
    <row r="16" spans="1:30" s="24" customFormat="1" x14ac:dyDescent="0.25">
      <c r="A16" s="55" t="s">
        <v>73</v>
      </c>
      <c r="B16" s="53" t="s">
        <v>74</v>
      </c>
      <c r="C16" s="54" t="s">
        <v>6</v>
      </c>
      <c r="D16" s="27"/>
      <c r="E16" s="27"/>
      <c r="F16" s="27"/>
      <c r="G16" s="27"/>
      <c r="H16" s="27"/>
      <c r="I16" s="28"/>
      <c r="J16" s="29"/>
      <c r="K16" s="29"/>
      <c r="L16" s="29"/>
      <c r="M16" s="30">
        <v>2</v>
      </c>
      <c r="N16" s="31"/>
      <c r="O16" s="31"/>
      <c r="P16" s="32"/>
      <c r="Q16" s="33">
        <v>3</v>
      </c>
      <c r="R16" s="41" t="s">
        <v>28</v>
      </c>
      <c r="S16" s="162"/>
      <c r="T16" s="164"/>
      <c r="U16" s="163"/>
      <c r="V16" s="36"/>
      <c r="W16" s="37"/>
      <c r="X16" s="38"/>
      <c r="Y16" s="162"/>
      <c r="Z16" s="218"/>
      <c r="AA16" s="217"/>
      <c r="AB16" s="43" t="s">
        <v>75</v>
      </c>
      <c r="AC16" s="42" t="s">
        <v>76</v>
      </c>
      <c r="AD16" s="44" t="s">
        <v>77</v>
      </c>
    </row>
    <row r="17" spans="1:31" s="24" customFormat="1" x14ac:dyDescent="0.25">
      <c r="A17" s="55" t="s">
        <v>78</v>
      </c>
      <c r="B17" s="53" t="s">
        <v>79</v>
      </c>
      <c r="C17" s="54" t="s">
        <v>6</v>
      </c>
      <c r="D17" s="27"/>
      <c r="E17" s="27"/>
      <c r="F17" s="27"/>
      <c r="G17" s="27"/>
      <c r="H17" s="27"/>
      <c r="I17" s="28"/>
      <c r="J17" s="29"/>
      <c r="K17" s="29"/>
      <c r="L17" s="29"/>
      <c r="M17" s="30">
        <v>2</v>
      </c>
      <c r="N17" s="31"/>
      <c r="O17" s="31"/>
      <c r="P17" s="32"/>
      <c r="Q17" s="33">
        <v>3</v>
      </c>
      <c r="R17" s="41" t="s">
        <v>28</v>
      </c>
      <c r="S17" s="162"/>
      <c r="T17" s="164"/>
      <c r="U17" s="163"/>
      <c r="V17" s="36"/>
      <c r="W17" s="37"/>
      <c r="X17" s="38"/>
      <c r="Y17" s="162"/>
      <c r="Z17" s="218"/>
      <c r="AA17" s="217"/>
      <c r="AB17" s="42" t="s">
        <v>80</v>
      </c>
      <c r="AC17" s="42" t="s">
        <v>81</v>
      </c>
      <c r="AD17" s="44" t="s">
        <v>82</v>
      </c>
    </row>
    <row r="18" spans="1:31" s="24" customFormat="1" x14ac:dyDescent="0.25">
      <c r="A18" s="55" t="s">
        <v>83</v>
      </c>
      <c r="B18" s="53" t="s">
        <v>84</v>
      </c>
      <c r="C18" s="54" t="s">
        <v>6</v>
      </c>
      <c r="D18" s="27"/>
      <c r="E18" s="27"/>
      <c r="F18" s="27"/>
      <c r="G18" s="27"/>
      <c r="H18" s="27"/>
      <c r="I18" s="28"/>
      <c r="J18" s="29"/>
      <c r="K18" s="29"/>
      <c r="L18" s="29"/>
      <c r="M18" s="30">
        <v>2</v>
      </c>
      <c r="N18" s="31"/>
      <c r="O18" s="31"/>
      <c r="P18" s="32"/>
      <c r="Q18" s="33">
        <v>3</v>
      </c>
      <c r="R18" s="41" t="s">
        <v>28</v>
      </c>
      <c r="S18" s="162"/>
      <c r="T18" s="164"/>
      <c r="U18" s="163"/>
      <c r="V18" s="36"/>
      <c r="W18" s="37"/>
      <c r="X18" s="38"/>
      <c r="Y18" s="162"/>
      <c r="Z18" s="218"/>
      <c r="AA18" s="217"/>
      <c r="AB18" s="42" t="s">
        <v>85</v>
      </c>
      <c r="AC18" s="42" t="s">
        <v>81</v>
      </c>
      <c r="AD18" s="44" t="s">
        <v>86</v>
      </c>
    </row>
    <row r="19" spans="1:31" s="24" customFormat="1" x14ac:dyDescent="0.25">
      <c r="A19" s="55" t="s">
        <v>87</v>
      </c>
      <c r="B19" s="53" t="s">
        <v>88</v>
      </c>
      <c r="C19" s="54" t="s">
        <v>6</v>
      </c>
      <c r="D19" s="27"/>
      <c r="E19" s="27"/>
      <c r="F19" s="27"/>
      <c r="G19" s="27"/>
      <c r="H19" s="27"/>
      <c r="I19" s="28"/>
      <c r="J19" s="29"/>
      <c r="K19" s="29"/>
      <c r="L19" s="29"/>
      <c r="M19" s="30">
        <v>2</v>
      </c>
      <c r="N19" s="31"/>
      <c r="O19" s="31"/>
      <c r="P19" s="32"/>
      <c r="Q19" s="33">
        <v>3</v>
      </c>
      <c r="R19" s="41" t="s">
        <v>28</v>
      </c>
      <c r="S19" s="162"/>
      <c r="T19" s="164"/>
      <c r="U19" s="163"/>
      <c r="V19" s="36"/>
      <c r="W19" s="37"/>
      <c r="X19" s="38"/>
      <c r="Y19" s="162"/>
      <c r="Z19" s="218"/>
      <c r="AA19" s="217"/>
      <c r="AB19" s="42" t="s">
        <v>89</v>
      </c>
      <c r="AC19" s="42" t="s">
        <v>76</v>
      </c>
      <c r="AD19" s="56" t="s">
        <v>90</v>
      </c>
    </row>
    <row r="20" spans="1:31" s="24" customFormat="1" x14ac:dyDescent="0.25">
      <c r="A20" s="242" t="s">
        <v>29</v>
      </c>
      <c r="B20" s="243"/>
      <c r="C20" s="45">
        <v>4</v>
      </c>
      <c r="D20" s="46">
        <f t="shared" ref="D20:L20" si="3">SUMIF(D16:D19,"=x",$M16:$M19)+SUMIF(D16:D19,"=x",$N16:$N19)+SUMIF(D16:D19,"=x",$O16:$O19)+SUMIF(D16:D19,"=x",$P16:$P19)</f>
        <v>0</v>
      </c>
      <c r="E20" s="46">
        <f t="shared" si="3"/>
        <v>0</v>
      </c>
      <c r="F20" s="46">
        <f t="shared" si="3"/>
        <v>0</v>
      </c>
      <c r="G20" s="46">
        <f t="shared" si="3"/>
        <v>0</v>
      </c>
      <c r="H20" s="46">
        <f t="shared" si="3"/>
        <v>0</v>
      </c>
      <c r="I20" s="46">
        <f t="shared" si="3"/>
        <v>0</v>
      </c>
      <c r="J20" s="46">
        <f t="shared" si="3"/>
        <v>0</v>
      </c>
      <c r="K20" s="46">
        <f t="shared" si="3"/>
        <v>0</v>
      </c>
      <c r="L20" s="46">
        <f t="shared" si="3"/>
        <v>0</v>
      </c>
      <c r="M20" s="244">
        <f>SUM(C20:L20)</f>
        <v>4</v>
      </c>
      <c r="N20" s="245"/>
      <c r="O20" s="245"/>
      <c r="P20" s="245"/>
      <c r="Q20" s="245"/>
      <c r="R20" s="246"/>
      <c r="S20" s="247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9"/>
    </row>
    <row r="21" spans="1:31" s="24" customFormat="1" x14ac:dyDescent="0.25">
      <c r="A21" s="250" t="s">
        <v>91</v>
      </c>
      <c r="B21" s="251"/>
      <c r="C21" s="47">
        <v>6</v>
      </c>
      <c r="D21" s="48">
        <f t="shared" ref="D21:L21" si="4">SUMIF(D16:D19,"=x",$Q16:$Q19)</f>
        <v>0</v>
      </c>
      <c r="E21" s="48">
        <f t="shared" si="4"/>
        <v>0</v>
      </c>
      <c r="F21" s="48">
        <f t="shared" si="4"/>
        <v>0</v>
      </c>
      <c r="G21" s="48">
        <f t="shared" si="4"/>
        <v>0</v>
      </c>
      <c r="H21" s="48">
        <f t="shared" si="4"/>
        <v>0</v>
      </c>
      <c r="I21" s="48">
        <f t="shared" si="4"/>
        <v>0</v>
      </c>
      <c r="J21" s="48">
        <f t="shared" si="4"/>
        <v>0</v>
      </c>
      <c r="K21" s="48">
        <f t="shared" si="4"/>
        <v>0</v>
      </c>
      <c r="L21" s="49">
        <f t="shared" si="4"/>
        <v>0</v>
      </c>
      <c r="M21" s="252">
        <f>SUM(C21:L21)</f>
        <v>6</v>
      </c>
      <c r="N21" s="253"/>
      <c r="O21" s="253"/>
      <c r="P21" s="253"/>
      <c r="Q21" s="253"/>
      <c r="R21" s="254"/>
      <c r="S21" s="255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7"/>
    </row>
    <row r="22" spans="1:31" s="24" customFormat="1" x14ac:dyDescent="0.25">
      <c r="A22" s="234" t="s">
        <v>31</v>
      </c>
      <c r="B22" s="278"/>
      <c r="C22" s="50">
        <v>2</v>
      </c>
      <c r="D22" s="51">
        <f t="shared" ref="D22:L22" si="5">SUMPRODUCT(--(D16:D19="x"),--($R16:$R19="K(5)"))</f>
        <v>0</v>
      </c>
      <c r="E22" s="51">
        <f t="shared" si="5"/>
        <v>0</v>
      </c>
      <c r="F22" s="51">
        <f t="shared" si="5"/>
        <v>0</v>
      </c>
      <c r="G22" s="51">
        <f t="shared" si="5"/>
        <v>0</v>
      </c>
      <c r="H22" s="51">
        <f t="shared" si="5"/>
        <v>0</v>
      </c>
      <c r="I22" s="51">
        <f t="shared" si="5"/>
        <v>0</v>
      </c>
      <c r="J22" s="51">
        <f t="shared" si="5"/>
        <v>0</v>
      </c>
      <c r="K22" s="51">
        <f t="shared" si="5"/>
        <v>0</v>
      </c>
      <c r="L22" s="52">
        <f t="shared" si="5"/>
        <v>0</v>
      </c>
      <c r="M22" s="236">
        <f>SUM(C22:L22)</f>
        <v>2</v>
      </c>
      <c r="N22" s="237"/>
      <c r="O22" s="237"/>
      <c r="P22" s="237"/>
      <c r="Q22" s="237"/>
      <c r="R22" s="238"/>
      <c r="S22" s="255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7"/>
    </row>
    <row r="23" spans="1:31" s="24" customFormat="1" x14ac:dyDescent="0.25">
      <c r="A23" s="1" t="s">
        <v>92</v>
      </c>
      <c r="B23" s="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57"/>
    </row>
    <row r="24" spans="1:31" s="24" customFormat="1" x14ac:dyDescent="0.25">
      <c r="A24" s="55" t="s">
        <v>93</v>
      </c>
      <c r="B24" s="25" t="s">
        <v>94</v>
      </c>
      <c r="C24" s="26" t="s">
        <v>26</v>
      </c>
      <c r="D24" s="27"/>
      <c r="E24" s="27"/>
      <c r="F24" s="27"/>
      <c r="G24" s="27"/>
      <c r="H24" s="27"/>
      <c r="I24" s="28"/>
      <c r="J24" s="29"/>
      <c r="K24" s="29"/>
      <c r="L24" s="29"/>
      <c r="M24" s="30">
        <v>1</v>
      </c>
      <c r="N24" s="31">
        <v>1</v>
      </c>
      <c r="O24" s="31"/>
      <c r="P24" s="32"/>
      <c r="Q24" s="33">
        <v>3</v>
      </c>
      <c r="R24" s="60" t="s">
        <v>27</v>
      </c>
      <c r="S24" s="162"/>
      <c r="T24" s="164"/>
      <c r="U24" s="163"/>
      <c r="V24" s="36"/>
      <c r="W24" s="37"/>
      <c r="X24" s="38"/>
      <c r="Y24" s="162"/>
      <c r="Z24" s="218"/>
      <c r="AA24" s="217"/>
      <c r="AB24" s="42" t="s">
        <v>95</v>
      </c>
      <c r="AC24" s="42" t="s">
        <v>96</v>
      </c>
      <c r="AD24" s="61" t="s">
        <v>97</v>
      </c>
      <c r="AE24" s="62"/>
    </row>
    <row r="25" spans="1:31" s="24" customFormat="1" x14ac:dyDescent="0.25">
      <c r="A25" s="55" t="s">
        <v>98</v>
      </c>
      <c r="B25" s="25" t="s">
        <v>99</v>
      </c>
      <c r="C25" s="26"/>
      <c r="D25" s="27"/>
      <c r="E25" s="27"/>
      <c r="F25" s="27" t="s">
        <v>26</v>
      </c>
      <c r="G25" s="27"/>
      <c r="H25" s="27"/>
      <c r="I25" s="28"/>
      <c r="J25" s="29"/>
      <c r="K25" s="63"/>
      <c r="L25" s="29"/>
      <c r="M25" s="30"/>
      <c r="N25" s="31">
        <v>2</v>
      </c>
      <c r="O25" s="31"/>
      <c r="P25" s="32"/>
      <c r="Q25" s="33">
        <v>2</v>
      </c>
      <c r="R25" s="60" t="s">
        <v>27</v>
      </c>
      <c r="S25" s="162"/>
      <c r="T25" s="164"/>
      <c r="U25" s="163"/>
      <c r="V25" s="36"/>
      <c r="W25" s="37"/>
      <c r="X25" s="38"/>
      <c r="Y25" s="162"/>
      <c r="Z25" s="218"/>
      <c r="AA25" s="217"/>
      <c r="AB25" s="42" t="s">
        <v>100</v>
      </c>
      <c r="AC25" s="42" t="s">
        <v>81</v>
      </c>
      <c r="AD25" s="44" t="s">
        <v>101</v>
      </c>
    </row>
    <row r="26" spans="1:31" s="24" customFormat="1" x14ac:dyDescent="0.25">
      <c r="A26" s="55" t="s">
        <v>102</v>
      </c>
      <c r="B26" s="25" t="s">
        <v>103</v>
      </c>
      <c r="C26" s="26"/>
      <c r="D26" s="27"/>
      <c r="E26" s="27"/>
      <c r="F26" s="27" t="s">
        <v>26</v>
      </c>
      <c r="G26" s="27"/>
      <c r="H26" s="27"/>
      <c r="I26" s="28"/>
      <c r="J26" s="29"/>
      <c r="K26" s="29"/>
      <c r="L26" s="29"/>
      <c r="M26" s="30">
        <v>1</v>
      </c>
      <c r="N26" s="31">
        <v>2</v>
      </c>
      <c r="O26" s="31"/>
      <c r="P26" s="32"/>
      <c r="Q26" s="33">
        <v>3</v>
      </c>
      <c r="R26" s="60" t="s">
        <v>27</v>
      </c>
      <c r="S26" s="162"/>
      <c r="T26" s="164"/>
      <c r="U26" s="163"/>
      <c r="V26" s="36"/>
      <c r="W26" s="37"/>
      <c r="X26" s="38"/>
      <c r="Y26" s="162"/>
      <c r="Z26" s="218"/>
      <c r="AA26" s="217"/>
      <c r="AB26" s="42" t="s">
        <v>104</v>
      </c>
      <c r="AC26" s="42" t="s">
        <v>96</v>
      </c>
      <c r="AD26" s="44" t="s">
        <v>105</v>
      </c>
    </row>
    <row r="27" spans="1:31" s="24" customFormat="1" x14ac:dyDescent="0.2">
      <c r="A27" s="55" t="s">
        <v>106</v>
      </c>
      <c r="B27" s="64" t="s">
        <v>107</v>
      </c>
      <c r="C27" s="26"/>
      <c r="D27" s="27"/>
      <c r="E27" s="27"/>
      <c r="F27" s="27"/>
      <c r="G27" s="27"/>
      <c r="H27" s="27"/>
      <c r="I27" s="65" t="s">
        <v>26</v>
      </c>
      <c r="J27" s="29"/>
      <c r="K27" s="29"/>
      <c r="L27" s="29"/>
      <c r="M27" s="30">
        <v>1</v>
      </c>
      <c r="N27" s="31">
        <v>2</v>
      </c>
      <c r="O27" s="31"/>
      <c r="P27" s="32"/>
      <c r="Q27" s="33">
        <v>3</v>
      </c>
      <c r="R27" s="60" t="s">
        <v>27</v>
      </c>
      <c r="S27" s="162"/>
      <c r="T27" s="164"/>
      <c r="U27" s="163"/>
      <c r="V27" s="36"/>
      <c r="W27" s="37"/>
      <c r="X27" s="38"/>
      <c r="Y27" s="162"/>
      <c r="Z27" s="218"/>
      <c r="AA27" s="217"/>
      <c r="AB27" s="42" t="s">
        <v>108</v>
      </c>
      <c r="AC27" s="42" t="s">
        <v>81</v>
      </c>
      <c r="AD27" s="40" t="s">
        <v>109</v>
      </c>
    </row>
    <row r="28" spans="1:31" s="24" customFormat="1" x14ac:dyDescent="0.25">
      <c r="A28" s="242" t="s">
        <v>29</v>
      </c>
      <c r="B28" s="243"/>
      <c r="C28" s="45">
        <f t="shared" ref="C28:L28" si="6">SUMIF(C24:C27,"=x",$M24:$M27)+SUMIF(C24:C27,"=x",$N24:$N27)+SUMIF(C24:C27,"=x",$O24:$O27)+SUMIF(C24:C27,"=x",$P24:$P27)</f>
        <v>2</v>
      </c>
      <c r="D28" s="46">
        <f t="shared" si="6"/>
        <v>0</v>
      </c>
      <c r="E28" s="46">
        <f t="shared" si="6"/>
        <v>0</v>
      </c>
      <c r="F28" s="46">
        <f t="shared" si="6"/>
        <v>5</v>
      </c>
      <c r="G28" s="46">
        <f t="shared" si="6"/>
        <v>0</v>
      </c>
      <c r="H28" s="46">
        <f t="shared" si="6"/>
        <v>0</v>
      </c>
      <c r="I28" s="46">
        <f t="shared" si="6"/>
        <v>3</v>
      </c>
      <c r="J28" s="46">
        <f t="shared" si="6"/>
        <v>0</v>
      </c>
      <c r="K28" s="46">
        <f t="shared" si="6"/>
        <v>0</v>
      </c>
      <c r="L28" s="46">
        <f t="shared" si="6"/>
        <v>0</v>
      </c>
      <c r="M28" s="244">
        <f>SUM(C28:L28)</f>
        <v>10</v>
      </c>
      <c r="N28" s="245"/>
      <c r="O28" s="245"/>
      <c r="P28" s="245"/>
      <c r="Q28" s="245"/>
      <c r="R28" s="246"/>
      <c r="S28" s="66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8"/>
    </row>
    <row r="29" spans="1:31" s="24" customFormat="1" x14ac:dyDescent="0.25">
      <c r="A29" s="250" t="s">
        <v>30</v>
      </c>
      <c r="B29" s="251"/>
      <c r="C29" s="69">
        <f t="shared" ref="C29:L29" si="7">SUMIF(C24:C27,"=x",$Q24:$Q27)</f>
        <v>3</v>
      </c>
      <c r="D29" s="48">
        <f t="shared" si="7"/>
        <v>0</v>
      </c>
      <c r="E29" s="48">
        <f t="shared" si="7"/>
        <v>0</v>
      </c>
      <c r="F29" s="48">
        <f t="shared" si="7"/>
        <v>5</v>
      </c>
      <c r="G29" s="48">
        <f t="shared" si="7"/>
        <v>0</v>
      </c>
      <c r="H29" s="48">
        <f t="shared" si="7"/>
        <v>0</v>
      </c>
      <c r="I29" s="48">
        <f t="shared" si="7"/>
        <v>3</v>
      </c>
      <c r="J29" s="48">
        <f t="shared" si="7"/>
        <v>0</v>
      </c>
      <c r="K29" s="48">
        <f t="shared" si="7"/>
        <v>0</v>
      </c>
      <c r="L29" s="48">
        <f t="shared" si="7"/>
        <v>0</v>
      </c>
      <c r="M29" s="252">
        <f>SUM(C29:L29)</f>
        <v>11</v>
      </c>
      <c r="N29" s="268"/>
      <c r="O29" s="268"/>
      <c r="P29" s="268"/>
      <c r="Q29" s="268"/>
      <c r="R29" s="269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2"/>
    </row>
    <row r="30" spans="1:31" s="24" customFormat="1" x14ac:dyDescent="0.25">
      <c r="A30" s="234" t="s">
        <v>31</v>
      </c>
      <c r="B30" s="235"/>
      <c r="C30" s="73">
        <f t="shared" ref="C30:L30" si="8">SUMPRODUCT(--(C24:C27="x"),--($R24:$R27="K(5)"))</f>
        <v>0</v>
      </c>
      <c r="D30" s="51">
        <f t="shared" si="8"/>
        <v>0</v>
      </c>
      <c r="E30" s="51">
        <f t="shared" si="8"/>
        <v>0</v>
      </c>
      <c r="F30" s="51">
        <f t="shared" si="8"/>
        <v>0</v>
      </c>
      <c r="G30" s="51">
        <f t="shared" si="8"/>
        <v>0</v>
      </c>
      <c r="H30" s="51">
        <f t="shared" si="8"/>
        <v>0</v>
      </c>
      <c r="I30" s="51">
        <f t="shared" si="8"/>
        <v>0</v>
      </c>
      <c r="J30" s="51">
        <f t="shared" si="8"/>
        <v>0</v>
      </c>
      <c r="K30" s="51">
        <f t="shared" si="8"/>
        <v>0</v>
      </c>
      <c r="L30" s="51">
        <f t="shared" si="8"/>
        <v>0</v>
      </c>
      <c r="M30" s="236">
        <f>SUM(C30:L30)</f>
        <v>0</v>
      </c>
      <c r="N30" s="258"/>
      <c r="O30" s="258"/>
      <c r="P30" s="258"/>
      <c r="Q30" s="258"/>
      <c r="R30" s="25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2"/>
    </row>
    <row r="31" spans="1:31" s="24" customFormat="1" x14ac:dyDescent="0.25">
      <c r="A31" s="1" t="s">
        <v>110</v>
      </c>
      <c r="B31" s="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57"/>
    </row>
    <row r="32" spans="1:31" s="24" customFormat="1" x14ac:dyDescent="0.25">
      <c r="A32" s="1" t="s">
        <v>111</v>
      </c>
      <c r="B32" s="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/>
    </row>
    <row r="33" spans="1:30" s="24" customFormat="1" x14ac:dyDescent="0.2">
      <c r="A33" s="55" t="s">
        <v>112</v>
      </c>
      <c r="B33" s="64" t="s">
        <v>113</v>
      </c>
      <c r="C33" s="26"/>
      <c r="D33" s="27" t="s">
        <v>26</v>
      </c>
      <c r="E33" s="27"/>
      <c r="F33" s="27"/>
      <c r="G33" s="27"/>
      <c r="H33" s="27"/>
      <c r="I33" s="31"/>
      <c r="J33" s="31"/>
      <c r="K33" s="31"/>
      <c r="L33" s="31"/>
      <c r="M33" s="30">
        <v>2</v>
      </c>
      <c r="N33" s="31"/>
      <c r="O33" s="31"/>
      <c r="P33" s="32"/>
      <c r="Q33" s="33">
        <v>2</v>
      </c>
      <c r="R33" s="41" t="s">
        <v>28</v>
      </c>
      <c r="S33" s="162"/>
      <c r="T33" s="167"/>
      <c r="U33" s="163"/>
      <c r="V33" s="162"/>
      <c r="W33" s="167"/>
      <c r="X33" s="163"/>
      <c r="Y33" s="162"/>
      <c r="Z33" s="218"/>
      <c r="AA33" s="217"/>
      <c r="AB33" s="74" t="s">
        <v>114</v>
      </c>
      <c r="AC33" s="42" t="s">
        <v>96</v>
      </c>
      <c r="AD33" s="74" t="s">
        <v>115</v>
      </c>
    </row>
    <row r="34" spans="1:30" s="24" customFormat="1" x14ac:dyDescent="0.25">
      <c r="A34" s="55" t="s">
        <v>116</v>
      </c>
      <c r="B34" s="228" t="s">
        <v>113</v>
      </c>
      <c r="C34" s="26"/>
      <c r="D34" s="27" t="s">
        <v>26</v>
      </c>
      <c r="E34" s="27"/>
      <c r="F34" s="27"/>
      <c r="G34" s="27"/>
      <c r="H34" s="27"/>
      <c r="I34" s="31"/>
      <c r="J34" s="31"/>
      <c r="K34" s="31"/>
      <c r="L34" s="31"/>
      <c r="M34" s="30"/>
      <c r="N34" s="31">
        <v>2</v>
      </c>
      <c r="O34" s="31"/>
      <c r="P34" s="32"/>
      <c r="Q34" s="33">
        <v>2</v>
      </c>
      <c r="R34" s="60" t="s">
        <v>27</v>
      </c>
      <c r="S34" s="162"/>
      <c r="T34" s="167"/>
      <c r="U34" s="163"/>
      <c r="V34" s="162"/>
      <c r="W34" s="167"/>
      <c r="X34" s="163"/>
      <c r="Y34" s="162"/>
      <c r="Z34" s="218"/>
      <c r="AA34" s="217"/>
      <c r="AB34" s="75" t="s">
        <v>239</v>
      </c>
      <c r="AC34" s="42" t="s">
        <v>96</v>
      </c>
      <c r="AD34" s="40" t="s">
        <v>115</v>
      </c>
    </row>
    <row r="35" spans="1:30" s="24" customFormat="1" x14ac:dyDescent="0.2">
      <c r="A35" s="55" t="s">
        <v>117</v>
      </c>
      <c r="B35" s="76" t="s">
        <v>118</v>
      </c>
      <c r="C35" s="26"/>
      <c r="D35" s="27"/>
      <c r="E35" s="27" t="s">
        <v>26</v>
      </c>
      <c r="F35" s="27"/>
      <c r="G35" s="27"/>
      <c r="H35" s="27"/>
      <c r="I35" s="31"/>
      <c r="J35" s="31"/>
      <c r="K35" s="31"/>
      <c r="L35" s="31"/>
      <c r="M35" s="30">
        <v>2</v>
      </c>
      <c r="N35" s="31"/>
      <c r="O35" s="31"/>
      <c r="P35" s="32"/>
      <c r="Q35" s="33">
        <v>2</v>
      </c>
      <c r="R35" s="41" t="s">
        <v>28</v>
      </c>
      <c r="S35" s="165" t="s">
        <v>14</v>
      </c>
      <c r="T35" s="144" t="s">
        <v>112</v>
      </c>
      <c r="U35" s="77" t="s">
        <v>119</v>
      </c>
      <c r="V35" s="202"/>
      <c r="W35" s="204"/>
      <c r="X35" s="203"/>
      <c r="Y35" s="162"/>
      <c r="Z35" s="218"/>
      <c r="AA35" s="217"/>
      <c r="AB35" s="74" t="s">
        <v>120</v>
      </c>
      <c r="AC35" s="42" t="s">
        <v>96</v>
      </c>
      <c r="AD35" s="44" t="s">
        <v>121</v>
      </c>
    </row>
    <row r="36" spans="1:30" s="24" customFormat="1" x14ac:dyDescent="0.25">
      <c r="A36" s="55" t="s">
        <v>122</v>
      </c>
      <c r="B36" s="76" t="s">
        <v>118</v>
      </c>
      <c r="C36" s="26"/>
      <c r="D36" s="27"/>
      <c r="E36" s="27" t="s">
        <v>26</v>
      </c>
      <c r="F36" s="27"/>
      <c r="G36" s="27"/>
      <c r="H36" s="27"/>
      <c r="I36" s="31"/>
      <c r="J36" s="31"/>
      <c r="K36" s="31"/>
      <c r="L36" s="31"/>
      <c r="M36" s="30"/>
      <c r="N36" s="31">
        <v>2</v>
      </c>
      <c r="O36" s="31"/>
      <c r="P36" s="32"/>
      <c r="Q36" s="33">
        <v>2</v>
      </c>
      <c r="R36" s="60" t="s">
        <v>27</v>
      </c>
      <c r="S36" s="166" t="s">
        <v>14</v>
      </c>
      <c r="T36" s="144" t="s">
        <v>116</v>
      </c>
      <c r="U36" s="78" t="s">
        <v>123</v>
      </c>
      <c r="V36" s="162"/>
      <c r="W36" s="167"/>
      <c r="X36" s="163"/>
      <c r="Y36" s="162"/>
      <c r="Z36" s="218"/>
      <c r="AA36" s="217"/>
      <c r="AB36" s="74" t="s">
        <v>120</v>
      </c>
      <c r="AC36" s="42" t="s">
        <v>96</v>
      </c>
      <c r="AD36" s="44" t="s">
        <v>121</v>
      </c>
    </row>
    <row r="37" spans="1:30" s="24" customFormat="1" x14ac:dyDescent="0.25">
      <c r="A37" s="55" t="s">
        <v>124</v>
      </c>
      <c r="B37" s="79" t="s">
        <v>125</v>
      </c>
      <c r="C37" s="26"/>
      <c r="D37" s="27" t="s">
        <v>26</v>
      </c>
      <c r="E37" s="27"/>
      <c r="F37" s="27"/>
      <c r="G37" s="27"/>
      <c r="H37" s="27"/>
      <c r="I37" s="31"/>
      <c r="J37" s="31"/>
      <c r="K37" s="31"/>
      <c r="L37" s="31"/>
      <c r="M37" s="30">
        <v>2</v>
      </c>
      <c r="N37" s="31"/>
      <c r="O37" s="31"/>
      <c r="P37" s="32"/>
      <c r="Q37" s="33">
        <v>3</v>
      </c>
      <c r="R37" s="41" t="s">
        <v>28</v>
      </c>
      <c r="S37" s="162"/>
      <c r="T37" s="167"/>
      <c r="U37" s="163"/>
      <c r="V37" s="162"/>
      <c r="W37" s="167"/>
      <c r="X37" s="163"/>
      <c r="Y37" s="162"/>
      <c r="Z37" s="218"/>
      <c r="AA37" s="217"/>
      <c r="AB37" s="74" t="s">
        <v>126</v>
      </c>
      <c r="AC37" s="42" t="s">
        <v>96</v>
      </c>
      <c r="AD37" s="74" t="s">
        <v>127</v>
      </c>
    </row>
    <row r="38" spans="1:30" s="24" customFormat="1" x14ac:dyDescent="0.25">
      <c r="A38" s="55" t="s">
        <v>128</v>
      </c>
      <c r="B38" s="80" t="s">
        <v>129</v>
      </c>
      <c r="C38" s="26"/>
      <c r="D38" s="27"/>
      <c r="E38" s="27"/>
      <c r="F38" s="27" t="s">
        <v>26</v>
      </c>
      <c r="G38" s="27"/>
      <c r="H38" s="27"/>
      <c r="I38" s="31"/>
      <c r="J38" s="31"/>
      <c r="K38" s="31"/>
      <c r="L38" s="31"/>
      <c r="M38" s="30">
        <v>2</v>
      </c>
      <c r="N38" s="31">
        <v>1</v>
      </c>
      <c r="O38" s="31"/>
      <c r="P38" s="32"/>
      <c r="Q38" s="33">
        <v>3</v>
      </c>
      <c r="R38" s="81" t="s">
        <v>28</v>
      </c>
      <c r="S38" s="162"/>
      <c r="T38" s="167"/>
      <c r="U38" s="163"/>
      <c r="V38" s="162"/>
      <c r="W38" s="167"/>
      <c r="X38" s="163"/>
      <c r="Y38" s="162"/>
      <c r="Z38" s="218"/>
      <c r="AA38" s="217"/>
      <c r="AB38" s="74" t="s">
        <v>130</v>
      </c>
      <c r="AC38" s="74" t="s">
        <v>131</v>
      </c>
      <c r="AD38" s="74" t="s">
        <v>132</v>
      </c>
    </row>
    <row r="39" spans="1:30" s="24" customFormat="1" x14ac:dyDescent="0.25">
      <c r="A39" s="55" t="s">
        <v>133</v>
      </c>
      <c r="B39" s="25" t="s">
        <v>134</v>
      </c>
      <c r="C39" s="26"/>
      <c r="D39" s="27"/>
      <c r="E39" s="27"/>
      <c r="F39" s="27"/>
      <c r="G39" s="27"/>
      <c r="H39" s="27"/>
      <c r="I39" s="31"/>
      <c r="J39" s="31"/>
      <c r="K39" s="31" t="s">
        <v>26</v>
      </c>
      <c r="L39" s="31"/>
      <c r="M39" s="30"/>
      <c r="N39" s="31">
        <v>2</v>
      </c>
      <c r="O39" s="31"/>
      <c r="P39" s="32"/>
      <c r="Q39" s="33">
        <v>4</v>
      </c>
      <c r="R39" s="60" t="s">
        <v>27</v>
      </c>
      <c r="S39" s="162"/>
      <c r="T39" s="167"/>
      <c r="U39" s="163"/>
      <c r="V39" s="162"/>
      <c r="W39" s="167"/>
      <c r="X39" s="163"/>
      <c r="Y39" s="162"/>
      <c r="Z39" s="218"/>
      <c r="AA39" s="217"/>
      <c r="AB39" s="74" t="s">
        <v>135</v>
      </c>
      <c r="AC39" s="42" t="s">
        <v>96</v>
      </c>
      <c r="AD39" s="44" t="s">
        <v>136</v>
      </c>
    </row>
    <row r="40" spans="1:30" s="24" customFormat="1" x14ac:dyDescent="0.25">
      <c r="A40" s="242" t="s">
        <v>29</v>
      </c>
      <c r="B40" s="243"/>
      <c r="C40" s="45">
        <f>SUMIF(C33:C39,"=x",$M33:$M39)+SUMIF(C33:C39,"=x",$N33:$N39)+SUMIF(C33:C39,"=x",$O33:$O39)+SUMIF(C33:C39,"=x",$P33:$P39)</f>
        <v>0</v>
      </c>
      <c r="D40" s="46">
        <f t="shared" ref="D40:L40" si="9">SUMIF(D33:D39,"=x",$M33:$M39)+SUMIF(D33:D39,"=x",$N33:$N39)+SUMIF(D33:D39,"=x",$O33:$O39)+SUMIF(D33:D39,"=x",$P33:$P39)</f>
        <v>6</v>
      </c>
      <c r="E40" s="46">
        <f t="shared" si="9"/>
        <v>4</v>
      </c>
      <c r="F40" s="46">
        <f t="shared" si="9"/>
        <v>3</v>
      </c>
      <c r="G40" s="46">
        <f t="shared" si="9"/>
        <v>0</v>
      </c>
      <c r="H40" s="46">
        <f t="shared" si="9"/>
        <v>0</v>
      </c>
      <c r="I40" s="46">
        <f t="shared" si="9"/>
        <v>0</v>
      </c>
      <c r="J40" s="46">
        <f t="shared" si="9"/>
        <v>0</v>
      </c>
      <c r="K40" s="46">
        <f t="shared" si="9"/>
        <v>2</v>
      </c>
      <c r="L40" s="46">
        <f t="shared" si="9"/>
        <v>0</v>
      </c>
      <c r="M40" s="244">
        <f>SUM(C40:L40)</f>
        <v>15</v>
      </c>
      <c r="N40" s="245"/>
      <c r="O40" s="245"/>
      <c r="P40" s="245"/>
      <c r="Q40" s="245"/>
      <c r="R40" s="246"/>
      <c r="S40" s="66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8"/>
    </row>
    <row r="41" spans="1:30" s="24" customFormat="1" x14ac:dyDescent="0.25">
      <c r="A41" s="250" t="s">
        <v>30</v>
      </c>
      <c r="B41" s="251"/>
      <c r="C41" s="69">
        <f>SUMIF(C33:C39,"=x",$Q33:$Q39)</f>
        <v>0</v>
      </c>
      <c r="D41" s="48">
        <f t="shared" ref="D41:L41" si="10">SUMIF(D33:D39,"=x",$Q33:$Q39)</f>
        <v>7</v>
      </c>
      <c r="E41" s="48">
        <f t="shared" si="10"/>
        <v>4</v>
      </c>
      <c r="F41" s="48">
        <f t="shared" si="10"/>
        <v>3</v>
      </c>
      <c r="G41" s="48">
        <f t="shared" si="10"/>
        <v>0</v>
      </c>
      <c r="H41" s="48">
        <f t="shared" si="10"/>
        <v>0</v>
      </c>
      <c r="I41" s="48">
        <f t="shared" si="10"/>
        <v>0</v>
      </c>
      <c r="J41" s="48">
        <f t="shared" si="10"/>
        <v>0</v>
      </c>
      <c r="K41" s="48">
        <f t="shared" si="10"/>
        <v>4</v>
      </c>
      <c r="L41" s="48">
        <f t="shared" si="10"/>
        <v>0</v>
      </c>
      <c r="M41" s="252">
        <f>SUM(C41:L41)</f>
        <v>18</v>
      </c>
      <c r="N41" s="268"/>
      <c r="O41" s="268"/>
      <c r="P41" s="268"/>
      <c r="Q41" s="268"/>
      <c r="R41" s="269"/>
      <c r="S41" s="70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2"/>
    </row>
    <row r="42" spans="1:30" s="24" customFormat="1" x14ac:dyDescent="0.25">
      <c r="A42" s="234" t="s">
        <v>31</v>
      </c>
      <c r="B42" s="235"/>
      <c r="C42" s="73">
        <f>SUMPRODUCT(--(C33:C39="x"),--($R33:$R39="K(5)"))</f>
        <v>0</v>
      </c>
      <c r="D42" s="51">
        <f t="shared" ref="D42:L42" si="11">SUMPRODUCT(--(D33:D39="x"),--($R33:$R39="K(5)"))</f>
        <v>2</v>
      </c>
      <c r="E42" s="51">
        <f t="shared" si="11"/>
        <v>1</v>
      </c>
      <c r="F42" s="51">
        <f t="shared" si="11"/>
        <v>1</v>
      </c>
      <c r="G42" s="51">
        <f t="shared" si="11"/>
        <v>0</v>
      </c>
      <c r="H42" s="51">
        <f t="shared" si="11"/>
        <v>0</v>
      </c>
      <c r="I42" s="51">
        <f t="shared" si="11"/>
        <v>0</v>
      </c>
      <c r="J42" s="51">
        <f t="shared" si="11"/>
        <v>0</v>
      </c>
      <c r="K42" s="51">
        <f t="shared" si="11"/>
        <v>0</v>
      </c>
      <c r="L42" s="51">
        <f t="shared" si="11"/>
        <v>0</v>
      </c>
      <c r="M42" s="236">
        <f>SUM(C42:L42)</f>
        <v>4</v>
      </c>
      <c r="N42" s="258"/>
      <c r="O42" s="258"/>
      <c r="P42" s="258"/>
      <c r="Q42" s="258"/>
      <c r="R42" s="259"/>
      <c r="S42" s="70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2"/>
    </row>
    <row r="43" spans="1:30" s="24" customFormat="1" x14ac:dyDescent="0.25">
      <c r="A43" s="1" t="s">
        <v>137</v>
      </c>
      <c r="B43" s="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3"/>
    </row>
    <row r="44" spans="1:30" s="24" customFormat="1" x14ac:dyDescent="0.25">
      <c r="A44" s="1" t="s">
        <v>236</v>
      </c>
      <c r="B44" s="2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3"/>
    </row>
    <row r="45" spans="1:30" s="24" customFormat="1" ht="12.75" customHeight="1" x14ac:dyDescent="0.25">
      <c r="A45" s="55" t="s">
        <v>138</v>
      </c>
      <c r="B45" s="82" t="s">
        <v>139</v>
      </c>
      <c r="C45" s="83"/>
      <c r="D45" s="84" t="s">
        <v>26</v>
      </c>
      <c r="E45" s="84"/>
      <c r="F45" s="84"/>
      <c r="G45" s="84"/>
      <c r="H45" s="84"/>
      <c r="I45" s="31"/>
      <c r="J45" s="31"/>
      <c r="K45" s="31"/>
      <c r="L45" s="41"/>
      <c r="M45" s="85">
        <v>2</v>
      </c>
      <c r="N45" s="86"/>
      <c r="O45" s="31"/>
      <c r="P45" s="32"/>
      <c r="Q45" s="33">
        <v>3</v>
      </c>
      <c r="R45" s="41" t="s">
        <v>28</v>
      </c>
      <c r="S45" s="168"/>
      <c r="T45" s="172"/>
      <c r="U45" s="170"/>
      <c r="V45" s="174"/>
      <c r="W45" s="176"/>
      <c r="X45" s="175"/>
      <c r="Y45" s="174"/>
      <c r="Z45" s="220"/>
      <c r="AA45" s="219"/>
      <c r="AB45" s="82" t="s">
        <v>140</v>
      </c>
      <c r="AC45" s="42" t="s">
        <v>76</v>
      </c>
      <c r="AD45" s="88" t="s">
        <v>141</v>
      </c>
    </row>
    <row r="46" spans="1:30" s="24" customFormat="1" ht="12.75" customHeight="1" x14ac:dyDescent="0.25">
      <c r="A46" s="3" t="s">
        <v>142</v>
      </c>
      <c r="B46" s="82" t="s">
        <v>143</v>
      </c>
      <c r="C46" s="83"/>
      <c r="D46" s="84"/>
      <c r="E46" s="84" t="s">
        <v>26</v>
      </c>
      <c r="F46" s="84"/>
      <c r="G46" s="84"/>
      <c r="H46" s="84"/>
      <c r="I46" s="31"/>
      <c r="J46" s="31"/>
      <c r="K46" s="31"/>
      <c r="L46" s="31"/>
      <c r="M46" s="89">
        <v>2</v>
      </c>
      <c r="N46" s="86"/>
      <c r="O46" s="31"/>
      <c r="P46" s="32"/>
      <c r="Q46" s="90">
        <v>3</v>
      </c>
      <c r="R46" s="41" t="s">
        <v>28</v>
      </c>
      <c r="S46" s="169"/>
      <c r="T46" s="173"/>
      <c r="U46" s="171"/>
      <c r="V46" s="174"/>
      <c r="W46" s="176"/>
      <c r="X46" s="175"/>
      <c r="Y46" s="174"/>
      <c r="Z46" s="220"/>
      <c r="AA46" s="219"/>
      <c r="AB46" s="82" t="s">
        <v>144</v>
      </c>
      <c r="AC46" s="42" t="s">
        <v>76</v>
      </c>
      <c r="AD46" s="56" t="s">
        <v>241</v>
      </c>
    </row>
    <row r="47" spans="1:30" s="24" customFormat="1" ht="12.75" customHeight="1" x14ac:dyDescent="0.25">
      <c r="A47" s="55" t="s">
        <v>145</v>
      </c>
      <c r="B47" s="82" t="s">
        <v>146</v>
      </c>
      <c r="C47" s="83"/>
      <c r="D47" s="84"/>
      <c r="E47" s="84"/>
      <c r="F47" s="84" t="s">
        <v>26</v>
      </c>
      <c r="G47" s="84"/>
      <c r="H47" s="84"/>
      <c r="I47" s="31"/>
      <c r="J47" s="31"/>
      <c r="K47" s="31"/>
      <c r="L47" s="31"/>
      <c r="M47" s="89">
        <v>2</v>
      </c>
      <c r="N47" s="86"/>
      <c r="O47" s="31"/>
      <c r="P47" s="32"/>
      <c r="Q47" s="33">
        <v>3</v>
      </c>
      <c r="R47" s="41" t="s">
        <v>28</v>
      </c>
      <c r="S47" s="169"/>
      <c r="T47" s="173"/>
      <c r="U47" s="171"/>
      <c r="V47" s="174"/>
      <c r="W47" s="176"/>
      <c r="X47" s="175"/>
      <c r="Y47" s="174"/>
      <c r="Z47" s="220"/>
      <c r="AA47" s="219"/>
      <c r="AB47" s="82" t="s">
        <v>147</v>
      </c>
      <c r="AC47" s="42" t="s">
        <v>76</v>
      </c>
      <c r="AD47" s="56" t="s">
        <v>243</v>
      </c>
    </row>
    <row r="48" spans="1:30" s="24" customFormat="1" x14ac:dyDescent="0.25">
      <c r="A48" s="55" t="s">
        <v>148</v>
      </c>
      <c r="B48" s="82" t="s">
        <v>149</v>
      </c>
      <c r="C48" s="83"/>
      <c r="D48" s="84"/>
      <c r="E48" s="84"/>
      <c r="F48" s="84"/>
      <c r="G48" s="84"/>
      <c r="H48" s="84"/>
      <c r="I48" s="31"/>
      <c r="J48" s="31"/>
      <c r="K48" s="31" t="s">
        <v>26</v>
      </c>
      <c r="L48" s="31"/>
      <c r="M48" s="89">
        <v>2</v>
      </c>
      <c r="N48" s="86"/>
      <c r="O48" s="31"/>
      <c r="P48" s="32"/>
      <c r="Q48" s="90">
        <v>3</v>
      </c>
      <c r="R48" s="41" t="s">
        <v>28</v>
      </c>
      <c r="S48" s="169"/>
      <c r="T48" s="173"/>
      <c r="U48" s="171"/>
      <c r="V48" s="174"/>
      <c r="W48" s="176"/>
      <c r="X48" s="175"/>
      <c r="Y48" s="174"/>
      <c r="Z48" s="220"/>
      <c r="AA48" s="219"/>
      <c r="AB48" s="82" t="s">
        <v>150</v>
      </c>
      <c r="AC48" s="42" t="s">
        <v>81</v>
      </c>
      <c r="AD48" s="87" t="s">
        <v>151</v>
      </c>
    </row>
    <row r="49" spans="1:30" s="24" customFormat="1" x14ac:dyDescent="0.25">
      <c r="A49" s="242" t="s">
        <v>29</v>
      </c>
      <c r="B49" s="243"/>
      <c r="C49" s="45">
        <f>SUMIF(C45:C48,"=x",$M45:$M48)+SUMIF(C45:C48,"=x",$N45:$N48)+SUMIF(C45:C48,"=x",$O45:$O48)+SUMIF(C45:C48,"=x",$P45:$P48)</f>
        <v>0</v>
      </c>
      <c r="D49" s="46">
        <f t="shared" ref="D49:L49" si="12">SUMIF(D45:D48,"=x",$M45:$M48)+SUMIF(D45:D48,"=x",$N45:$N48)+SUMIF(D45:D48,"=x",$O45:$O48)+SUMIF(D45:D48,"=x",$P45:$P48)</f>
        <v>2</v>
      </c>
      <c r="E49" s="46">
        <f t="shared" si="12"/>
        <v>2</v>
      </c>
      <c r="F49" s="46">
        <f t="shared" si="12"/>
        <v>2</v>
      </c>
      <c r="G49" s="46">
        <f t="shared" si="12"/>
        <v>0</v>
      </c>
      <c r="H49" s="46">
        <f t="shared" si="12"/>
        <v>0</v>
      </c>
      <c r="I49" s="46">
        <f t="shared" si="12"/>
        <v>0</v>
      </c>
      <c r="J49" s="46">
        <f t="shared" si="12"/>
        <v>0</v>
      </c>
      <c r="K49" s="46">
        <f t="shared" si="12"/>
        <v>2</v>
      </c>
      <c r="L49" s="46">
        <f t="shared" si="12"/>
        <v>0</v>
      </c>
      <c r="M49" s="244">
        <f>SUM(C49:L49)</f>
        <v>8</v>
      </c>
      <c r="N49" s="245"/>
      <c r="O49" s="245"/>
      <c r="P49" s="245"/>
      <c r="Q49" s="245"/>
      <c r="R49" s="246"/>
      <c r="S49" s="66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8"/>
    </row>
    <row r="50" spans="1:30" s="24" customFormat="1" x14ac:dyDescent="0.25">
      <c r="A50" s="250" t="s">
        <v>30</v>
      </c>
      <c r="B50" s="251"/>
      <c r="C50" s="69">
        <f>SUMIF(C45:C48,"=x",$Q45:$Q48)</f>
        <v>0</v>
      </c>
      <c r="D50" s="48">
        <f t="shared" ref="D50:L50" si="13">SUMIF(D45:D48,"=x",$Q45:$Q48)</f>
        <v>3</v>
      </c>
      <c r="E50" s="48">
        <f t="shared" si="13"/>
        <v>3</v>
      </c>
      <c r="F50" s="48">
        <f t="shared" si="13"/>
        <v>3</v>
      </c>
      <c r="G50" s="48">
        <f t="shared" si="13"/>
        <v>0</v>
      </c>
      <c r="H50" s="48">
        <f t="shared" si="13"/>
        <v>0</v>
      </c>
      <c r="I50" s="48">
        <f t="shared" si="13"/>
        <v>0</v>
      </c>
      <c r="J50" s="48">
        <f t="shared" si="13"/>
        <v>0</v>
      </c>
      <c r="K50" s="48">
        <f t="shared" si="13"/>
        <v>3</v>
      </c>
      <c r="L50" s="48">
        <f t="shared" si="13"/>
        <v>0</v>
      </c>
      <c r="M50" s="252">
        <f>SUM(C50:L50)</f>
        <v>12</v>
      </c>
      <c r="N50" s="268"/>
      <c r="O50" s="268"/>
      <c r="P50" s="268"/>
      <c r="Q50" s="268"/>
      <c r="R50" s="269"/>
      <c r="S50" s="70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2"/>
    </row>
    <row r="51" spans="1:30" s="24" customFormat="1" x14ac:dyDescent="0.25">
      <c r="A51" s="234" t="s">
        <v>31</v>
      </c>
      <c r="B51" s="235"/>
      <c r="C51" s="73">
        <f>SUMPRODUCT(--(C45:C48="x"),--($R45:$R48="K(5)"))</f>
        <v>0</v>
      </c>
      <c r="D51" s="51">
        <f t="shared" ref="D51:L51" si="14">SUMPRODUCT(--(D45:D48="x"),--($R45:$R48="K(5)"))</f>
        <v>1</v>
      </c>
      <c r="E51" s="51">
        <f t="shared" si="14"/>
        <v>1</v>
      </c>
      <c r="F51" s="51">
        <f t="shared" si="14"/>
        <v>1</v>
      </c>
      <c r="G51" s="51">
        <f t="shared" si="14"/>
        <v>0</v>
      </c>
      <c r="H51" s="51">
        <f t="shared" si="14"/>
        <v>0</v>
      </c>
      <c r="I51" s="51">
        <f t="shared" si="14"/>
        <v>0</v>
      </c>
      <c r="J51" s="51">
        <f t="shared" si="14"/>
        <v>0</v>
      </c>
      <c r="K51" s="51">
        <f t="shared" si="14"/>
        <v>1</v>
      </c>
      <c r="L51" s="51">
        <f t="shared" si="14"/>
        <v>0</v>
      </c>
      <c r="M51" s="236">
        <f>SUM(C51:L51)</f>
        <v>4</v>
      </c>
      <c r="N51" s="258"/>
      <c r="O51" s="258"/>
      <c r="P51" s="258"/>
      <c r="Q51" s="258"/>
      <c r="R51" s="259"/>
      <c r="S51" s="70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2"/>
    </row>
    <row r="52" spans="1:30" s="24" customFormat="1" x14ac:dyDescent="0.25">
      <c r="A52" s="1" t="s">
        <v>237</v>
      </c>
      <c r="B52" s="2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</row>
    <row r="53" spans="1:30" s="24" customFormat="1" x14ac:dyDescent="0.25">
      <c r="A53" s="55" t="s">
        <v>152</v>
      </c>
      <c r="B53" s="25" t="s">
        <v>153</v>
      </c>
      <c r="C53" s="83"/>
      <c r="D53" s="84"/>
      <c r="E53" s="84" t="s">
        <v>6</v>
      </c>
      <c r="F53" s="84"/>
      <c r="G53" s="84"/>
      <c r="H53" s="84"/>
      <c r="I53" s="31"/>
      <c r="J53" s="31"/>
      <c r="K53" s="31"/>
      <c r="L53" s="31"/>
      <c r="M53" s="89"/>
      <c r="N53" s="86">
        <v>2</v>
      </c>
      <c r="O53" s="31"/>
      <c r="P53" s="32"/>
      <c r="Q53" s="90">
        <v>2</v>
      </c>
      <c r="R53" s="60" t="s">
        <v>27</v>
      </c>
      <c r="S53" s="174"/>
      <c r="T53" s="176"/>
      <c r="U53" s="175"/>
      <c r="V53" s="174"/>
      <c r="W53" s="176"/>
      <c r="X53" s="175"/>
      <c r="Y53" s="174"/>
      <c r="Z53" s="220"/>
      <c r="AA53" s="219"/>
      <c r="AB53" s="82" t="s">
        <v>144</v>
      </c>
      <c r="AC53" s="42" t="s">
        <v>76</v>
      </c>
      <c r="AD53" s="145" t="s">
        <v>242</v>
      </c>
    </row>
    <row r="54" spans="1:30" s="24" customFormat="1" x14ac:dyDescent="0.25">
      <c r="A54" s="55" t="s">
        <v>154</v>
      </c>
      <c r="B54" s="25" t="s">
        <v>155</v>
      </c>
      <c r="C54" s="83"/>
      <c r="D54" s="84"/>
      <c r="E54" s="84" t="s">
        <v>6</v>
      </c>
      <c r="F54" s="84"/>
      <c r="G54" s="84"/>
      <c r="H54" s="84"/>
      <c r="I54" s="31"/>
      <c r="J54" s="31"/>
      <c r="K54" s="31"/>
      <c r="L54" s="31"/>
      <c r="M54" s="89"/>
      <c r="N54" s="86">
        <v>2</v>
      </c>
      <c r="O54" s="31"/>
      <c r="P54" s="32"/>
      <c r="Q54" s="90">
        <v>2</v>
      </c>
      <c r="R54" s="60" t="s">
        <v>27</v>
      </c>
      <c r="S54" s="169"/>
      <c r="T54" s="173"/>
      <c r="U54" s="171"/>
      <c r="V54" s="174"/>
      <c r="W54" s="176"/>
      <c r="X54" s="175"/>
      <c r="Y54" s="174"/>
      <c r="Z54" s="220"/>
      <c r="AA54" s="219"/>
      <c r="AB54" s="82" t="s">
        <v>75</v>
      </c>
      <c r="AC54" s="42" t="s">
        <v>76</v>
      </c>
      <c r="AD54" s="56" t="s">
        <v>244</v>
      </c>
    </row>
    <row r="55" spans="1:30" s="24" customFormat="1" x14ac:dyDescent="0.25">
      <c r="A55" s="242" t="s">
        <v>29</v>
      </c>
      <c r="B55" s="243"/>
      <c r="C55" s="45">
        <f>SUMIF(C53:C54,"=x",$M53:$M54)+SUMIF(C53:C54,"=x",$N53:$N54)+SUMIF(C53:C54,"=x",$O53:$O54)+SUMIF(C53:C54,"=x",$P53:$P54)</f>
        <v>0</v>
      </c>
      <c r="D55" s="46">
        <f t="shared" ref="D55:L55" si="15">SUMIF(D53:D54,"=x",$M53:$M54)+SUMIF(D53:D54,"=x",$N53:$N54)+SUMIF(D53:D54,"=x",$O53:$O54)+SUMIF(D53:D54,"=x",$P53:$P54)</f>
        <v>0</v>
      </c>
      <c r="E55" s="46">
        <v>2</v>
      </c>
      <c r="F55" s="46">
        <f t="shared" si="15"/>
        <v>0</v>
      </c>
      <c r="G55" s="46">
        <f t="shared" si="15"/>
        <v>0</v>
      </c>
      <c r="H55" s="46">
        <f t="shared" si="15"/>
        <v>0</v>
      </c>
      <c r="I55" s="46">
        <f t="shared" si="15"/>
        <v>0</v>
      </c>
      <c r="J55" s="46">
        <f t="shared" si="15"/>
        <v>0</v>
      </c>
      <c r="K55" s="46">
        <f t="shared" si="15"/>
        <v>0</v>
      </c>
      <c r="L55" s="46">
        <f t="shared" si="15"/>
        <v>0</v>
      </c>
      <c r="M55" s="244">
        <f>SUM(C55:L55)</f>
        <v>2</v>
      </c>
      <c r="N55" s="245"/>
      <c r="O55" s="245"/>
      <c r="P55" s="245"/>
      <c r="Q55" s="245"/>
      <c r="R55" s="246"/>
      <c r="S55" s="66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8"/>
    </row>
    <row r="56" spans="1:30" s="24" customFormat="1" x14ac:dyDescent="0.25">
      <c r="A56" s="250" t="s">
        <v>91</v>
      </c>
      <c r="B56" s="251"/>
      <c r="C56" s="69">
        <f>SUMIF(C53:C54,"=x",$Q53:$Q54)</f>
        <v>0</v>
      </c>
      <c r="D56" s="48">
        <f t="shared" ref="D56:L56" si="16">SUMIF(D53:D54,"=x",$Q53:$Q54)</f>
        <v>0</v>
      </c>
      <c r="E56" s="48">
        <v>2</v>
      </c>
      <c r="F56" s="48">
        <f t="shared" si="16"/>
        <v>0</v>
      </c>
      <c r="G56" s="48">
        <f t="shared" si="16"/>
        <v>0</v>
      </c>
      <c r="H56" s="48">
        <f t="shared" si="16"/>
        <v>0</v>
      </c>
      <c r="I56" s="48">
        <f t="shared" si="16"/>
        <v>0</v>
      </c>
      <c r="J56" s="48">
        <f t="shared" si="16"/>
        <v>0</v>
      </c>
      <c r="K56" s="48">
        <f t="shared" si="16"/>
        <v>0</v>
      </c>
      <c r="L56" s="48">
        <f t="shared" si="16"/>
        <v>0</v>
      </c>
      <c r="M56" s="252">
        <f>SUM(C56:L56)</f>
        <v>2</v>
      </c>
      <c r="N56" s="268"/>
      <c r="O56" s="268"/>
      <c r="P56" s="268"/>
      <c r="Q56" s="268"/>
      <c r="R56" s="269"/>
      <c r="S56" s="70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2"/>
    </row>
    <row r="57" spans="1:30" s="24" customFormat="1" x14ac:dyDescent="0.25">
      <c r="A57" s="234" t="s">
        <v>31</v>
      </c>
      <c r="B57" s="235"/>
      <c r="C57" s="73">
        <f>SUMPRODUCT(--(C53:C54="x"),--($R53:$R54="K(5)"))</f>
        <v>0</v>
      </c>
      <c r="D57" s="51">
        <f t="shared" ref="D57:L57" si="17">SUMPRODUCT(--(D53:D54="x"),--($R53:$R54="K(5)"))</f>
        <v>0</v>
      </c>
      <c r="E57" s="51">
        <f t="shared" si="17"/>
        <v>0</v>
      </c>
      <c r="F57" s="51">
        <f t="shared" si="17"/>
        <v>0</v>
      </c>
      <c r="G57" s="51">
        <f t="shared" si="17"/>
        <v>0</v>
      </c>
      <c r="H57" s="51">
        <f t="shared" si="17"/>
        <v>0</v>
      </c>
      <c r="I57" s="51">
        <f t="shared" si="17"/>
        <v>0</v>
      </c>
      <c r="J57" s="51">
        <f t="shared" si="17"/>
        <v>0</v>
      </c>
      <c r="K57" s="51">
        <f t="shared" si="17"/>
        <v>0</v>
      </c>
      <c r="L57" s="51">
        <f t="shared" si="17"/>
        <v>0</v>
      </c>
      <c r="M57" s="236">
        <f>SUM(C57:L57)</f>
        <v>0</v>
      </c>
      <c r="N57" s="258"/>
      <c r="O57" s="258"/>
      <c r="P57" s="258"/>
      <c r="Q57" s="258"/>
      <c r="R57" s="259"/>
      <c r="S57" s="70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2"/>
    </row>
    <row r="58" spans="1:30" s="24" customFormat="1" x14ac:dyDescent="0.25">
      <c r="A58" s="1" t="s">
        <v>237</v>
      </c>
      <c r="B58" s="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3"/>
    </row>
    <row r="59" spans="1:30" s="24" customFormat="1" x14ac:dyDescent="0.25">
      <c r="A59" s="3" t="s">
        <v>156</v>
      </c>
      <c r="B59" s="79" t="s">
        <v>157</v>
      </c>
      <c r="C59" s="83"/>
      <c r="D59" s="31"/>
      <c r="E59" s="84"/>
      <c r="F59" s="84" t="s">
        <v>6</v>
      </c>
      <c r="G59" s="84"/>
      <c r="H59" s="84"/>
      <c r="I59" s="31"/>
      <c r="J59" s="31"/>
      <c r="K59" s="31"/>
      <c r="L59" s="31"/>
      <c r="M59" s="30">
        <v>2</v>
      </c>
      <c r="N59" s="86"/>
      <c r="O59" s="31"/>
      <c r="P59" s="32"/>
      <c r="Q59" s="33">
        <v>2</v>
      </c>
      <c r="R59" s="41" t="s">
        <v>28</v>
      </c>
      <c r="S59" s="169"/>
      <c r="T59" s="173"/>
      <c r="U59" s="171"/>
      <c r="V59" s="174"/>
      <c r="W59" s="176"/>
      <c r="X59" s="175"/>
      <c r="Y59" s="174"/>
      <c r="Z59" s="220"/>
      <c r="AA59" s="219"/>
      <c r="AB59" s="82" t="s">
        <v>144</v>
      </c>
      <c r="AC59" s="42" t="s">
        <v>76</v>
      </c>
      <c r="AD59" s="82" t="s">
        <v>158</v>
      </c>
    </row>
    <row r="60" spans="1:30" s="24" customFormat="1" x14ac:dyDescent="0.25">
      <c r="A60" s="55" t="s">
        <v>159</v>
      </c>
      <c r="B60" s="80" t="s">
        <v>160</v>
      </c>
      <c r="C60" s="83"/>
      <c r="D60" s="31"/>
      <c r="E60" s="84"/>
      <c r="F60" s="84" t="s">
        <v>6</v>
      </c>
      <c r="G60" s="84"/>
      <c r="H60" s="84"/>
      <c r="I60" s="31"/>
      <c r="J60" s="31"/>
      <c r="K60" s="31"/>
      <c r="L60" s="31"/>
      <c r="M60" s="89">
        <v>2</v>
      </c>
      <c r="N60" s="86"/>
      <c r="O60" s="31"/>
      <c r="P60" s="32"/>
      <c r="Q60" s="90">
        <v>2</v>
      </c>
      <c r="R60" s="41" t="s">
        <v>28</v>
      </c>
      <c r="S60" s="169"/>
      <c r="T60" s="173"/>
      <c r="U60" s="171"/>
      <c r="V60" s="174"/>
      <c r="W60" s="176"/>
      <c r="X60" s="175"/>
      <c r="Y60" s="174"/>
      <c r="Z60" s="220"/>
      <c r="AA60" s="219"/>
      <c r="AB60" s="82" t="s">
        <v>150</v>
      </c>
      <c r="AC60" s="42" t="s">
        <v>81</v>
      </c>
      <c r="AD60" s="82" t="s">
        <v>161</v>
      </c>
    </row>
    <row r="61" spans="1:30" s="24" customFormat="1" x14ac:dyDescent="0.25">
      <c r="A61" s="3" t="s">
        <v>162</v>
      </c>
      <c r="B61" s="79" t="s">
        <v>163</v>
      </c>
      <c r="C61" s="83"/>
      <c r="D61" s="84"/>
      <c r="E61" s="84"/>
      <c r="F61" s="84" t="s">
        <v>6</v>
      </c>
      <c r="G61" s="84"/>
      <c r="H61" s="84"/>
      <c r="I61" s="31"/>
      <c r="J61" s="31"/>
      <c r="K61" s="31"/>
      <c r="L61" s="31"/>
      <c r="M61" s="89"/>
      <c r="N61" s="86">
        <v>2</v>
      </c>
      <c r="O61" s="31"/>
      <c r="P61" s="32"/>
      <c r="Q61" s="90">
        <v>2</v>
      </c>
      <c r="R61" s="60" t="s">
        <v>27</v>
      </c>
      <c r="S61" s="168"/>
      <c r="T61" s="172"/>
      <c r="U61" s="170"/>
      <c r="V61" s="174"/>
      <c r="W61" s="176"/>
      <c r="X61" s="175"/>
      <c r="Y61" s="174"/>
      <c r="Z61" s="220"/>
      <c r="AA61" s="219"/>
      <c r="AB61" s="82" t="s">
        <v>147</v>
      </c>
      <c r="AC61" s="42" t="s">
        <v>76</v>
      </c>
      <c r="AD61" s="56" t="s">
        <v>245</v>
      </c>
    </row>
    <row r="62" spans="1:30" s="24" customFormat="1" x14ac:dyDescent="0.25">
      <c r="A62" s="242" t="s">
        <v>29</v>
      </c>
      <c r="B62" s="243"/>
      <c r="C62" s="45">
        <f>SUMIF(C59:C61,"=x",$M59:$M61)+SUMIF(C59:C61,"=x",$N59:$N61)+SUMIF(C59:C61,"=x",$O59:$O61)+SUMIF(C59:C61,"=x",$P59:$P61)</f>
        <v>0</v>
      </c>
      <c r="D62" s="46">
        <f t="shared" ref="D62:L62" si="18">SUMIF(D59:D61,"=x",$M59:$M61)+SUMIF(D59:D61,"=x",$N59:$N61)+SUMIF(D59:D61,"=x",$O59:$O61)+SUMIF(D59:D61,"=x",$P59:$P61)</f>
        <v>0</v>
      </c>
      <c r="E62" s="46">
        <f t="shared" si="18"/>
        <v>0</v>
      </c>
      <c r="F62" s="46">
        <v>2</v>
      </c>
      <c r="G62" s="46">
        <f t="shared" si="18"/>
        <v>0</v>
      </c>
      <c r="H62" s="46">
        <f t="shared" si="18"/>
        <v>0</v>
      </c>
      <c r="I62" s="46">
        <f t="shared" si="18"/>
        <v>0</v>
      </c>
      <c r="J62" s="46">
        <f t="shared" si="18"/>
        <v>0</v>
      </c>
      <c r="K62" s="46">
        <f t="shared" si="18"/>
        <v>0</v>
      </c>
      <c r="L62" s="46">
        <f t="shared" si="18"/>
        <v>0</v>
      </c>
      <c r="M62" s="244">
        <f>SUM(C62:L62)</f>
        <v>2</v>
      </c>
      <c r="N62" s="245"/>
      <c r="O62" s="245"/>
      <c r="P62" s="245"/>
      <c r="Q62" s="245"/>
      <c r="R62" s="246"/>
      <c r="S62" s="66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8"/>
    </row>
    <row r="63" spans="1:30" s="24" customFormat="1" x14ac:dyDescent="0.25">
      <c r="A63" s="250" t="s">
        <v>91</v>
      </c>
      <c r="B63" s="251"/>
      <c r="C63" s="69">
        <f>SUMIF(C59:C61,"=x",$Q59:$Q61)</f>
        <v>0</v>
      </c>
      <c r="D63" s="48">
        <f t="shared" ref="D63:L63" si="19">SUMIF(D59:D61,"=x",$Q59:$Q61)</f>
        <v>0</v>
      </c>
      <c r="E63" s="48">
        <f t="shared" si="19"/>
        <v>0</v>
      </c>
      <c r="F63" s="48">
        <v>2</v>
      </c>
      <c r="G63" s="48">
        <f t="shared" si="19"/>
        <v>0</v>
      </c>
      <c r="H63" s="48">
        <f t="shared" si="19"/>
        <v>0</v>
      </c>
      <c r="I63" s="48">
        <f t="shared" si="19"/>
        <v>0</v>
      </c>
      <c r="J63" s="48">
        <f t="shared" si="19"/>
        <v>0</v>
      </c>
      <c r="K63" s="48">
        <f t="shared" si="19"/>
        <v>0</v>
      </c>
      <c r="L63" s="48">
        <f t="shared" si="19"/>
        <v>0</v>
      </c>
      <c r="M63" s="252">
        <f>SUM(C63:L63)</f>
        <v>2</v>
      </c>
      <c r="N63" s="268"/>
      <c r="O63" s="268"/>
      <c r="P63" s="268"/>
      <c r="Q63" s="268"/>
      <c r="R63" s="269"/>
      <c r="S63" s="70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2"/>
    </row>
    <row r="64" spans="1:30" s="24" customFormat="1" x14ac:dyDescent="0.25">
      <c r="A64" s="234" t="s">
        <v>31</v>
      </c>
      <c r="B64" s="235"/>
      <c r="C64" s="73">
        <f>SUMPRODUCT(--(C59:C61="x"),--($R59:$R61="K(5)"))</f>
        <v>0</v>
      </c>
      <c r="D64" s="51">
        <f t="shared" ref="D64:L64" si="20">SUMPRODUCT(--(D59:D61="x"),--($R59:$R61="K(5)"))</f>
        <v>0</v>
      </c>
      <c r="E64" s="51">
        <f t="shared" si="20"/>
        <v>0</v>
      </c>
      <c r="F64" s="51">
        <f t="shared" si="20"/>
        <v>0</v>
      </c>
      <c r="G64" s="51">
        <f t="shared" si="20"/>
        <v>0</v>
      </c>
      <c r="H64" s="51">
        <f t="shared" si="20"/>
        <v>0</v>
      </c>
      <c r="I64" s="51">
        <f t="shared" si="20"/>
        <v>0</v>
      </c>
      <c r="J64" s="51">
        <f t="shared" si="20"/>
        <v>0</v>
      </c>
      <c r="K64" s="51">
        <f t="shared" si="20"/>
        <v>0</v>
      </c>
      <c r="L64" s="51">
        <f t="shared" si="20"/>
        <v>0</v>
      </c>
      <c r="M64" s="236">
        <f>SUM(C64:L64)</f>
        <v>0</v>
      </c>
      <c r="N64" s="258"/>
      <c r="O64" s="258"/>
      <c r="P64" s="258"/>
      <c r="Q64" s="258"/>
      <c r="R64" s="259"/>
      <c r="S64" s="70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2"/>
    </row>
    <row r="65" spans="1:30" s="24" customFormat="1" x14ac:dyDescent="0.25">
      <c r="A65" s="1" t="s">
        <v>237</v>
      </c>
      <c r="B65" s="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3"/>
    </row>
    <row r="66" spans="1:30" s="24" customFormat="1" x14ac:dyDescent="0.25">
      <c r="A66" s="55" t="s">
        <v>164</v>
      </c>
      <c r="B66" s="80" t="s">
        <v>165</v>
      </c>
      <c r="C66" s="83"/>
      <c r="D66" s="84"/>
      <c r="E66" s="84"/>
      <c r="F66" s="84"/>
      <c r="G66" s="84"/>
      <c r="H66" s="84"/>
      <c r="I66" s="31"/>
      <c r="J66" s="84" t="s">
        <v>6</v>
      </c>
      <c r="K66" s="31"/>
      <c r="L66" s="31"/>
      <c r="M66" s="89">
        <v>2</v>
      </c>
      <c r="N66" s="86"/>
      <c r="O66" s="31"/>
      <c r="P66" s="32"/>
      <c r="Q66" s="90">
        <v>2</v>
      </c>
      <c r="R66" s="41" t="s">
        <v>28</v>
      </c>
      <c r="S66" s="168"/>
      <c r="T66" s="172"/>
      <c r="U66" s="170"/>
      <c r="V66" s="174"/>
      <c r="W66" s="176"/>
      <c r="X66" s="175"/>
      <c r="Y66" s="174"/>
      <c r="Z66" s="220"/>
      <c r="AA66" s="219"/>
      <c r="AB66" s="42" t="s">
        <v>100</v>
      </c>
      <c r="AC66" s="42" t="s">
        <v>81</v>
      </c>
      <c r="AD66" s="82" t="s">
        <v>166</v>
      </c>
    </row>
    <row r="67" spans="1:30" s="24" customFormat="1" x14ac:dyDescent="0.25">
      <c r="A67" s="55" t="s">
        <v>167</v>
      </c>
      <c r="B67" s="80" t="s">
        <v>168</v>
      </c>
      <c r="C67" s="89"/>
      <c r="D67" s="86"/>
      <c r="E67" s="31"/>
      <c r="F67" s="84"/>
      <c r="G67" s="84"/>
      <c r="H67" s="84"/>
      <c r="I67" s="31"/>
      <c r="J67" s="84" t="s">
        <v>6</v>
      </c>
      <c r="K67" s="31"/>
      <c r="L67" s="31"/>
      <c r="M67" s="89"/>
      <c r="N67" s="86">
        <v>2</v>
      </c>
      <c r="O67" s="31"/>
      <c r="P67" s="32"/>
      <c r="Q67" s="90">
        <v>2</v>
      </c>
      <c r="R67" s="60" t="s">
        <v>27</v>
      </c>
      <c r="S67" s="174"/>
      <c r="T67" s="176"/>
      <c r="U67" s="175"/>
      <c r="V67" s="174"/>
      <c r="W67" s="176"/>
      <c r="X67" s="175"/>
      <c r="Y67" s="174"/>
      <c r="Z67" s="220"/>
      <c r="AA67" s="219"/>
      <c r="AB67" s="82" t="s">
        <v>80</v>
      </c>
      <c r="AC67" s="42" t="s">
        <v>81</v>
      </c>
      <c r="AD67" s="87" t="s">
        <v>169</v>
      </c>
    </row>
    <row r="68" spans="1:30" s="24" customFormat="1" x14ac:dyDescent="0.25">
      <c r="A68" s="55" t="s">
        <v>170</v>
      </c>
      <c r="B68" s="80" t="s">
        <v>171</v>
      </c>
      <c r="C68" s="89"/>
      <c r="D68" s="86"/>
      <c r="E68" s="84"/>
      <c r="F68" s="84"/>
      <c r="G68" s="84"/>
      <c r="H68" s="84"/>
      <c r="I68" s="31"/>
      <c r="J68" s="84" t="s">
        <v>6</v>
      </c>
      <c r="K68" s="31"/>
      <c r="L68" s="31"/>
      <c r="M68" s="89"/>
      <c r="N68" s="86">
        <v>2</v>
      </c>
      <c r="O68" s="31"/>
      <c r="P68" s="32"/>
      <c r="Q68" s="90">
        <v>2</v>
      </c>
      <c r="R68" s="60" t="s">
        <v>27</v>
      </c>
      <c r="S68" s="169"/>
      <c r="T68" s="173"/>
      <c r="U68" s="171"/>
      <c r="V68" s="174"/>
      <c r="W68" s="176"/>
      <c r="X68" s="175"/>
      <c r="Y68" s="174"/>
      <c r="Z68" s="220"/>
      <c r="AA68" s="219"/>
      <c r="AB68" s="82" t="s">
        <v>89</v>
      </c>
      <c r="AC68" s="42" t="s">
        <v>76</v>
      </c>
      <c r="AD68" s="56" t="s">
        <v>172</v>
      </c>
    </row>
    <row r="69" spans="1:30" s="24" customFormat="1" x14ac:dyDescent="0.25">
      <c r="A69" s="242" t="s">
        <v>29</v>
      </c>
      <c r="B69" s="243"/>
      <c r="C69" s="45">
        <f>SUMIF(C66:C68,"=x",$M66:$M68)+SUMIF(C66:C68,"=x",$N66:$N68)+SUMIF(C66:C68,"=x",$O66:$O68)+SUMIF(C66:C68,"=x",$P66:$P68)</f>
        <v>0</v>
      </c>
      <c r="D69" s="46">
        <f t="shared" ref="D69:L69" si="21">SUMIF(D66:D68,"=x",$M66:$M68)+SUMIF(D66:D68,"=x",$N66:$N68)+SUMIF(D66:D68,"=x",$O66:$O68)+SUMIF(D66:D68,"=x",$P66:$P68)</f>
        <v>0</v>
      </c>
      <c r="E69" s="46">
        <f t="shared" si="21"/>
        <v>0</v>
      </c>
      <c r="F69" s="46">
        <f t="shared" si="21"/>
        <v>0</v>
      </c>
      <c r="G69" s="46">
        <f t="shared" si="21"/>
        <v>0</v>
      </c>
      <c r="H69" s="46">
        <f t="shared" si="21"/>
        <v>0</v>
      </c>
      <c r="I69" s="46">
        <f t="shared" si="21"/>
        <v>0</v>
      </c>
      <c r="J69" s="46">
        <v>2</v>
      </c>
      <c r="K69" s="46">
        <f t="shared" si="21"/>
        <v>0</v>
      </c>
      <c r="L69" s="46">
        <f t="shared" si="21"/>
        <v>0</v>
      </c>
      <c r="M69" s="244">
        <f>SUM(C69:L69)</f>
        <v>2</v>
      </c>
      <c r="N69" s="245"/>
      <c r="O69" s="245"/>
      <c r="P69" s="245"/>
      <c r="Q69" s="245"/>
      <c r="R69" s="246"/>
      <c r="S69" s="66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8"/>
    </row>
    <row r="70" spans="1:30" s="24" customFormat="1" x14ac:dyDescent="0.25">
      <c r="A70" s="250" t="s">
        <v>91</v>
      </c>
      <c r="B70" s="251"/>
      <c r="C70" s="69">
        <f>SUMIF(C66:C68,"=x",$Q66:$Q68)</f>
        <v>0</v>
      </c>
      <c r="D70" s="48">
        <f t="shared" ref="D70:L70" si="22">SUMIF(D66:D68,"=x",$Q66:$Q68)</f>
        <v>0</v>
      </c>
      <c r="E70" s="48">
        <f t="shared" si="22"/>
        <v>0</v>
      </c>
      <c r="F70" s="48">
        <f t="shared" si="22"/>
        <v>0</v>
      </c>
      <c r="G70" s="48">
        <f t="shared" si="22"/>
        <v>0</v>
      </c>
      <c r="H70" s="48">
        <f t="shared" si="22"/>
        <v>0</v>
      </c>
      <c r="I70" s="48">
        <f t="shared" si="22"/>
        <v>0</v>
      </c>
      <c r="J70" s="48">
        <v>2</v>
      </c>
      <c r="K70" s="48">
        <f t="shared" si="22"/>
        <v>0</v>
      </c>
      <c r="L70" s="48">
        <f t="shared" si="22"/>
        <v>0</v>
      </c>
      <c r="M70" s="252">
        <f>SUM(C70:L70)</f>
        <v>2</v>
      </c>
      <c r="N70" s="268"/>
      <c r="O70" s="268"/>
      <c r="P70" s="268"/>
      <c r="Q70" s="268"/>
      <c r="R70" s="269"/>
      <c r="S70" s="70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2"/>
    </row>
    <row r="71" spans="1:30" s="24" customFormat="1" x14ac:dyDescent="0.25">
      <c r="A71" s="234" t="s">
        <v>31</v>
      </c>
      <c r="B71" s="235"/>
      <c r="C71" s="73">
        <f>SUMPRODUCT(--(C66:C68="x"),--($R66:$R68="K(5)"))</f>
        <v>0</v>
      </c>
      <c r="D71" s="51">
        <f t="shared" ref="D71:L71" si="23">SUMPRODUCT(--(D66:D68="x"),--($R66:$R68="K(5)"))</f>
        <v>0</v>
      </c>
      <c r="E71" s="51">
        <f t="shared" si="23"/>
        <v>0</v>
      </c>
      <c r="F71" s="51">
        <f t="shared" si="23"/>
        <v>0</v>
      </c>
      <c r="G71" s="51">
        <f t="shared" si="23"/>
        <v>0</v>
      </c>
      <c r="H71" s="51">
        <f t="shared" si="23"/>
        <v>0</v>
      </c>
      <c r="I71" s="51">
        <f t="shared" si="23"/>
        <v>0</v>
      </c>
      <c r="J71" s="51">
        <f t="shared" si="23"/>
        <v>0</v>
      </c>
      <c r="K71" s="51">
        <f t="shared" si="23"/>
        <v>0</v>
      </c>
      <c r="L71" s="51">
        <f t="shared" si="23"/>
        <v>0</v>
      </c>
      <c r="M71" s="236">
        <f>SUM(C71:L71)</f>
        <v>0</v>
      </c>
      <c r="N71" s="258"/>
      <c r="O71" s="258"/>
      <c r="P71" s="258"/>
      <c r="Q71" s="258"/>
      <c r="R71" s="259"/>
      <c r="S71" s="70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2"/>
    </row>
    <row r="72" spans="1:30" s="24" customFormat="1" x14ac:dyDescent="0.25">
      <c r="A72" s="1" t="s">
        <v>173</v>
      </c>
      <c r="B72" s="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3"/>
    </row>
    <row r="73" spans="1:30" s="24" customFormat="1" x14ac:dyDescent="0.2">
      <c r="A73" s="3" t="s">
        <v>174</v>
      </c>
      <c r="B73" s="64" t="s">
        <v>175</v>
      </c>
      <c r="C73" s="83"/>
      <c r="D73" s="84"/>
      <c r="E73" s="84"/>
      <c r="F73" s="84"/>
      <c r="G73" s="84" t="s">
        <v>26</v>
      </c>
      <c r="H73" s="84"/>
      <c r="I73" s="31"/>
      <c r="J73" s="31"/>
      <c r="K73" s="31"/>
      <c r="L73" s="31"/>
      <c r="M73" s="89">
        <v>2</v>
      </c>
      <c r="N73" s="86">
        <v>1</v>
      </c>
      <c r="O73" s="31"/>
      <c r="P73" s="32"/>
      <c r="Q73" s="90">
        <v>4</v>
      </c>
      <c r="R73" s="41" t="s">
        <v>28</v>
      </c>
      <c r="S73" s="177"/>
      <c r="T73" s="61"/>
      <c r="U73" s="39"/>
      <c r="V73" s="177"/>
      <c r="W73" s="164"/>
      <c r="X73" s="182"/>
      <c r="Y73" s="181"/>
      <c r="Z73" s="225"/>
      <c r="AA73" s="221"/>
      <c r="AB73" s="42" t="s">
        <v>104</v>
      </c>
      <c r="AC73" s="42" t="s">
        <v>96</v>
      </c>
      <c r="AD73" s="74" t="s">
        <v>176</v>
      </c>
    </row>
    <row r="74" spans="1:30" s="24" customFormat="1" x14ac:dyDescent="0.25">
      <c r="A74" s="4" t="s">
        <v>177</v>
      </c>
      <c r="B74" s="80" t="s">
        <v>178</v>
      </c>
      <c r="C74" s="93"/>
      <c r="D74" s="94"/>
      <c r="E74" s="94"/>
      <c r="F74" s="94"/>
      <c r="G74" s="94" t="s">
        <v>26</v>
      </c>
      <c r="H74" s="94"/>
      <c r="I74" s="95"/>
      <c r="J74" s="95"/>
      <c r="K74" s="95"/>
      <c r="L74" s="95"/>
      <c r="M74" s="96">
        <v>2</v>
      </c>
      <c r="N74" s="97"/>
      <c r="O74" s="95"/>
      <c r="P74" s="98"/>
      <c r="Q74" s="99">
        <v>3</v>
      </c>
      <c r="R74" s="41" t="s">
        <v>28</v>
      </c>
      <c r="S74" s="178"/>
      <c r="T74" s="185"/>
      <c r="U74" s="147"/>
      <c r="V74" s="178"/>
      <c r="W74" s="211"/>
      <c r="X74" s="208"/>
      <c r="Y74" s="207"/>
      <c r="Z74" s="226"/>
      <c r="AA74" s="222"/>
      <c r="AB74" s="101" t="s">
        <v>135</v>
      </c>
      <c r="AC74" s="42" t="s">
        <v>96</v>
      </c>
      <c r="AD74" s="102" t="s">
        <v>248</v>
      </c>
    </row>
    <row r="75" spans="1:30" s="24" customFormat="1" x14ac:dyDescent="0.2">
      <c r="A75" s="3" t="s">
        <v>179</v>
      </c>
      <c r="B75" s="64" t="s">
        <v>180</v>
      </c>
      <c r="C75" s="83"/>
      <c r="D75" s="84"/>
      <c r="E75" s="84"/>
      <c r="F75" s="84"/>
      <c r="G75" s="84" t="s">
        <v>26</v>
      </c>
      <c r="H75" s="84"/>
      <c r="I75" s="31"/>
      <c r="J75" s="31"/>
      <c r="K75" s="31"/>
      <c r="L75" s="31"/>
      <c r="M75" s="30">
        <v>2</v>
      </c>
      <c r="N75" s="31"/>
      <c r="O75" s="31"/>
      <c r="P75" s="32"/>
      <c r="Q75" s="33">
        <v>3</v>
      </c>
      <c r="R75" s="41" t="s">
        <v>28</v>
      </c>
      <c r="S75" s="177"/>
      <c r="T75" s="164"/>
      <c r="U75" s="182"/>
      <c r="V75" s="177"/>
      <c r="W75" s="164"/>
      <c r="X75" s="182"/>
      <c r="Y75" s="177"/>
      <c r="Z75" s="196"/>
      <c r="AA75" s="223"/>
      <c r="AB75" s="82" t="s">
        <v>80</v>
      </c>
      <c r="AC75" s="42" t="s">
        <v>81</v>
      </c>
      <c r="AD75" s="61" t="s">
        <v>246</v>
      </c>
    </row>
    <row r="76" spans="1:30" s="24" customFormat="1" x14ac:dyDescent="0.25">
      <c r="A76" s="3" t="s">
        <v>181</v>
      </c>
      <c r="B76" s="55" t="s">
        <v>182</v>
      </c>
      <c r="C76" s="83"/>
      <c r="D76" s="84"/>
      <c r="E76" s="84"/>
      <c r="F76" s="84"/>
      <c r="G76" s="84"/>
      <c r="H76" s="84" t="s">
        <v>26</v>
      </c>
      <c r="I76" s="31"/>
      <c r="J76" s="31"/>
      <c r="K76" s="31"/>
      <c r="L76" s="31"/>
      <c r="M76" s="30">
        <v>2</v>
      </c>
      <c r="N76" s="31"/>
      <c r="O76" s="31"/>
      <c r="P76" s="32"/>
      <c r="Q76" s="33">
        <v>3</v>
      </c>
      <c r="R76" s="34" t="s">
        <v>27</v>
      </c>
      <c r="S76" s="162"/>
      <c r="T76" s="167"/>
      <c r="U76" s="163"/>
      <c r="V76" s="177"/>
      <c r="W76" s="164"/>
      <c r="X76" s="182"/>
      <c r="Y76" s="177"/>
      <c r="Z76" s="196"/>
      <c r="AA76" s="223"/>
      <c r="AB76" s="103" t="s">
        <v>183</v>
      </c>
      <c r="AC76" s="42" t="s">
        <v>76</v>
      </c>
      <c r="AD76" s="61" t="s">
        <v>247</v>
      </c>
    </row>
    <row r="77" spans="1:30" s="24" customFormat="1" x14ac:dyDescent="0.2">
      <c r="A77" s="104" t="s">
        <v>184</v>
      </c>
      <c r="B77" s="64" t="s">
        <v>185</v>
      </c>
      <c r="C77" s="105"/>
      <c r="D77" s="106"/>
      <c r="E77" s="106"/>
      <c r="F77" s="106"/>
      <c r="G77" s="107"/>
      <c r="H77" s="106" t="s">
        <v>26</v>
      </c>
      <c r="I77" s="107"/>
      <c r="J77" s="107"/>
      <c r="K77" s="107"/>
      <c r="L77" s="107"/>
      <c r="M77" s="108">
        <v>2</v>
      </c>
      <c r="N77" s="109"/>
      <c r="O77" s="107"/>
      <c r="P77" s="110"/>
      <c r="Q77" s="111">
        <v>2</v>
      </c>
      <c r="R77" s="41" t="s">
        <v>28</v>
      </c>
      <c r="S77" s="179"/>
      <c r="T77" s="186"/>
      <c r="U77" s="183"/>
      <c r="V77" s="205"/>
      <c r="W77" s="212"/>
      <c r="X77" s="209"/>
      <c r="Y77" s="180"/>
      <c r="Z77" s="33"/>
      <c r="AA77" s="60"/>
      <c r="AB77" s="112" t="s">
        <v>89</v>
      </c>
      <c r="AC77" s="42" t="s">
        <v>76</v>
      </c>
      <c r="AD77" s="56" t="s">
        <v>249</v>
      </c>
    </row>
    <row r="78" spans="1:30" s="24" customFormat="1" x14ac:dyDescent="0.25">
      <c r="A78" s="104" t="s">
        <v>186</v>
      </c>
      <c r="B78" s="79" t="s">
        <v>187</v>
      </c>
      <c r="C78" s="83"/>
      <c r="D78" s="84"/>
      <c r="E78" s="84"/>
      <c r="F78" s="84"/>
      <c r="G78" s="84"/>
      <c r="H78" s="31" t="s">
        <v>26</v>
      </c>
      <c r="I78" s="31"/>
      <c r="J78" s="31"/>
      <c r="K78" s="31"/>
      <c r="L78" s="31"/>
      <c r="M78" s="89"/>
      <c r="N78" s="86">
        <v>2</v>
      </c>
      <c r="O78" s="31"/>
      <c r="P78" s="32"/>
      <c r="Q78" s="33">
        <v>2</v>
      </c>
      <c r="R78" s="60" t="s">
        <v>27</v>
      </c>
      <c r="S78" s="180"/>
      <c r="T78" s="187"/>
      <c r="U78" s="184"/>
      <c r="V78" s="206"/>
      <c r="W78" s="61"/>
      <c r="X78" s="39"/>
      <c r="Y78" s="206"/>
      <c r="Z78" s="227"/>
      <c r="AA78" s="224"/>
      <c r="AB78" s="112" t="s">
        <v>89</v>
      </c>
      <c r="AC78" s="42" t="s">
        <v>76</v>
      </c>
      <c r="AD78" s="56" t="s">
        <v>250</v>
      </c>
    </row>
    <row r="79" spans="1:30" s="24" customFormat="1" x14ac:dyDescent="0.25">
      <c r="A79" s="55" t="s">
        <v>188</v>
      </c>
      <c r="B79" s="76" t="s">
        <v>189</v>
      </c>
      <c r="C79" s="83"/>
      <c r="D79" s="84"/>
      <c r="E79" s="84"/>
      <c r="F79" s="84"/>
      <c r="G79" s="84"/>
      <c r="H79" s="84"/>
      <c r="I79" s="31" t="s">
        <v>26</v>
      </c>
      <c r="J79" s="31"/>
      <c r="K79" s="31"/>
      <c r="L79" s="31"/>
      <c r="M79" s="89">
        <v>2</v>
      </c>
      <c r="N79" s="86"/>
      <c r="O79" s="31"/>
      <c r="P79" s="32"/>
      <c r="Q79" s="90">
        <v>3</v>
      </c>
      <c r="R79" s="41" t="s">
        <v>28</v>
      </c>
      <c r="S79" s="180"/>
      <c r="T79" s="187"/>
      <c r="U79" s="184"/>
      <c r="V79" s="207"/>
      <c r="W79" s="213"/>
      <c r="X79" s="210"/>
      <c r="Y79" s="207"/>
      <c r="Z79" s="226"/>
      <c r="AA79" s="222"/>
      <c r="AB79" s="74" t="s">
        <v>135</v>
      </c>
      <c r="AC79" s="42" t="s">
        <v>96</v>
      </c>
      <c r="AD79" s="113" t="s">
        <v>190</v>
      </c>
    </row>
    <row r="80" spans="1:30" s="24" customFormat="1" x14ac:dyDescent="0.25">
      <c r="A80" s="55" t="s">
        <v>191</v>
      </c>
      <c r="B80" s="80" t="s">
        <v>192</v>
      </c>
      <c r="C80" s="83"/>
      <c r="D80" s="84"/>
      <c r="E80" s="84"/>
      <c r="F80" s="84"/>
      <c r="G80" s="84"/>
      <c r="H80" s="84"/>
      <c r="I80" s="31"/>
      <c r="J80" s="31" t="s">
        <v>26</v>
      </c>
      <c r="K80" s="31"/>
      <c r="L80" s="31"/>
      <c r="M80" s="89">
        <v>2</v>
      </c>
      <c r="N80" s="86"/>
      <c r="O80" s="31"/>
      <c r="P80" s="32"/>
      <c r="Q80" s="90">
        <v>3</v>
      </c>
      <c r="R80" s="41" t="s">
        <v>28</v>
      </c>
      <c r="S80" s="180"/>
      <c r="T80" s="187"/>
      <c r="U80" s="184"/>
      <c r="V80" s="180"/>
      <c r="W80" s="187"/>
      <c r="X80" s="184"/>
      <c r="Y80" s="180"/>
      <c r="Z80" s="33"/>
      <c r="AA80" s="60"/>
      <c r="AB80" s="74" t="s">
        <v>135</v>
      </c>
      <c r="AC80" s="42" t="s">
        <v>96</v>
      </c>
      <c r="AD80" s="88" t="s">
        <v>193</v>
      </c>
    </row>
    <row r="81" spans="1:30" s="24" customFormat="1" x14ac:dyDescent="0.2">
      <c r="A81" s="55" t="s">
        <v>194</v>
      </c>
      <c r="B81" s="114" t="s">
        <v>195</v>
      </c>
      <c r="C81" s="83"/>
      <c r="D81" s="84"/>
      <c r="E81" s="84"/>
      <c r="F81" s="84"/>
      <c r="G81" s="84"/>
      <c r="H81" s="31"/>
      <c r="I81" s="31" t="s">
        <v>26</v>
      </c>
      <c r="J81" s="31"/>
      <c r="K81" s="31"/>
      <c r="L81" s="31"/>
      <c r="M81" s="89">
        <v>2</v>
      </c>
      <c r="N81" s="86"/>
      <c r="O81" s="31"/>
      <c r="P81" s="32"/>
      <c r="Q81" s="90">
        <v>3</v>
      </c>
      <c r="R81" s="41" t="s">
        <v>28</v>
      </c>
      <c r="S81" s="181"/>
      <c r="T81" s="187"/>
      <c r="U81" s="184"/>
      <c r="V81" s="177"/>
      <c r="W81" s="164"/>
      <c r="X81" s="182"/>
      <c r="Y81" s="177"/>
      <c r="Z81" s="196"/>
      <c r="AA81" s="223"/>
      <c r="AB81" s="82" t="s">
        <v>80</v>
      </c>
      <c r="AC81" s="42" t="s">
        <v>81</v>
      </c>
      <c r="AD81" s="113" t="s">
        <v>196</v>
      </c>
    </row>
    <row r="82" spans="1:30" s="24" customFormat="1" x14ac:dyDescent="0.25">
      <c r="A82" s="55" t="s">
        <v>197</v>
      </c>
      <c r="B82" s="115" t="s">
        <v>198</v>
      </c>
      <c r="C82" s="105"/>
      <c r="D82" s="106"/>
      <c r="E82" s="106"/>
      <c r="F82" s="106"/>
      <c r="G82" s="107"/>
      <c r="H82" s="106"/>
      <c r="I82" s="107"/>
      <c r="J82" s="107" t="s">
        <v>26</v>
      </c>
      <c r="K82" s="107"/>
      <c r="L82" s="107"/>
      <c r="M82" s="108">
        <v>2</v>
      </c>
      <c r="N82" s="109"/>
      <c r="O82" s="107"/>
      <c r="P82" s="110"/>
      <c r="Q82" s="111">
        <v>3</v>
      </c>
      <c r="R82" s="41" t="s">
        <v>28</v>
      </c>
      <c r="S82" s="179"/>
      <c r="T82" s="173"/>
      <c r="U82" s="183"/>
      <c r="V82" s="205"/>
      <c r="W82" s="187"/>
      <c r="X82" s="209"/>
      <c r="Y82" s="180"/>
      <c r="Z82" s="33"/>
      <c r="AA82" s="60"/>
      <c r="AB82" s="112" t="s">
        <v>183</v>
      </c>
      <c r="AC82" s="42" t="s">
        <v>76</v>
      </c>
      <c r="AD82" s="113" t="s">
        <v>199</v>
      </c>
    </row>
    <row r="83" spans="1:30" s="24" customFormat="1" x14ac:dyDescent="0.25">
      <c r="A83" s="242" t="s">
        <v>29</v>
      </c>
      <c r="B83" s="243"/>
      <c r="C83" s="45">
        <f>SUMIF(C73:C82,"=x",$M73:$M82)+SUMIF(C73:C82,"=x",$N73:$N82)+SUMIF(C73:C82,"=x",$O73:$O82)+SUMIF(C73:C82,"=x",$P73:$P82)</f>
        <v>0</v>
      </c>
      <c r="D83" s="46">
        <f t="shared" ref="D83:L83" si="24">SUMIF(D73:D82,"=x",$M73:$M82)+SUMIF(D73:D82,"=x",$N73:$N82)+SUMIF(D73:D82,"=x",$O73:$O82)+SUMIF(D73:D82,"=x",$P73:$P82)</f>
        <v>0</v>
      </c>
      <c r="E83" s="46">
        <f t="shared" si="24"/>
        <v>0</v>
      </c>
      <c r="F83" s="46">
        <f t="shared" si="24"/>
        <v>0</v>
      </c>
      <c r="G83" s="46">
        <f t="shared" si="24"/>
        <v>7</v>
      </c>
      <c r="H83" s="46">
        <f t="shared" si="24"/>
        <v>6</v>
      </c>
      <c r="I83" s="46">
        <f t="shared" si="24"/>
        <v>4</v>
      </c>
      <c r="J83" s="46">
        <f t="shared" si="24"/>
        <v>4</v>
      </c>
      <c r="K83" s="46">
        <f t="shared" si="24"/>
        <v>0</v>
      </c>
      <c r="L83" s="46">
        <f t="shared" si="24"/>
        <v>0</v>
      </c>
      <c r="M83" s="244">
        <f>SUM(C83:L83)</f>
        <v>21</v>
      </c>
      <c r="N83" s="245"/>
      <c r="O83" s="245"/>
      <c r="P83" s="245"/>
      <c r="Q83" s="245"/>
      <c r="R83" s="246"/>
      <c r="S83" s="66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8"/>
    </row>
    <row r="84" spans="1:30" s="24" customFormat="1" x14ac:dyDescent="0.25">
      <c r="A84" s="250" t="s">
        <v>30</v>
      </c>
      <c r="B84" s="251"/>
      <c r="C84" s="69">
        <f>SUMIF(C73:C82,"=x",$Q73:$Q82)</f>
        <v>0</v>
      </c>
      <c r="D84" s="48">
        <f t="shared" ref="D84:L84" si="25">SUMIF(D73:D82,"=x",$Q73:$Q82)</f>
        <v>0</v>
      </c>
      <c r="E84" s="48">
        <f t="shared" si="25"/>
        <v>0</v>
      </c>
      <c r="F84" s="48">
        <f t="shared" si="25"/>
        <v>0</v>
      </c>
      <c r="G84" s="48">
        <f t="shared" si="25"/>
        <v>10</v>
      </c>
      <c r="H84" s="48">
        <f t="shared" si="25"/>
        <v>7</v>
      </c>
      <c r="I84" s="48">
        <f t="shared" si="25"/>
        <v>6</v>
      </c>
      <c r="J84" s="48">
        <f t="shared" si="25"/>
        <v>6</v>
      </c>
      <c r="K84" s="48">
        <f t="shared" si="25"/>
        <v>0</v>
      </c>
      <c r="L84" s="48">
        <f t="shared" si="25"/>
        <v>0</v>
      </c>
      <c r="M84" s="252">
        <f>SUM(C84:L84)</f>
        <v>29</v>
      </c>
      <c r="N84" s="268"/>
      <c r="O84" s="268"/>
      <c r="P84" s="268"/>
      <c r="Q84" s="268"/>
      <c r="R84" s="269"/>
      <c r="S84" s="70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2"/>
    </row>
    <row r="85" spans="1:30" s="24" customFormat="1" x14ac:dyDescent="0.25">
      <c r="A85" s="234" t="s">
        <v>31</v>
      </c>
      <c r="B85" s="235"/>
      <c r="C85" s="73">
        <f>SUMPRODUCT(--(C73:C82="x"),--($R73:$R82="K(5)"))</f>
        <v>0</v>
      </c>
      <c r="D85" s="51">
        <f t="shared" ref="D85:L85" si="26">SUMPRODUCT(--(D73:D82="x"),--($R73:$R82="K(5)"))</f>
        <v>0</v>
      </c>
      <c r="E85" s="51">
        <f t="shared" si="26"/>
        <v>0</v>
      </c>
      <c r="F85" s="51">
        <f t="shared" si="26"/>
        <v>0</v>
      </c>
      <c r="G85" s="51">
        <f t="shared" si="26"/>
        <v>3</v>
      </c>
      <c r="H85" s="51">
        <f t="shared" si="26"/>
        <v>1</v>
      </c>
      <c r="I85" s="51">
        <f t="shared" si="26"/>
        <v>2</v>
      </c>
      <c r="J85" s="51">
        <f t="shared" si="26"/>
        <v>2</v>
      </c>
      <c r="K85" s="51">
        <f t="shared" si="26"/>
        <v>0</v>
      </c>
      <c r="L85" s="51">
        <f t="shared" si="26"/>
        <v>0</v>
      </c>
      <c r="M85" s="236">
        <f>SUM(C85:L85)</f>
        <v>8</v>
      </c>
      <c r="N85" s="258"/>
      <c r="O85" s="258"/>
      <c r="P85" s="258"/>
      <c r="Q85" s="258"/>
      <c r="R85" s="259"/>
      <c r="S85" s="70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2"/>
    </row>
    <row r="86" spans="1:30" s="24" customFormat="1" x14ac:dyDescent="0.25">
      <c r="A86" s="1" t="s">
        <v>200</v>
      </c>
      <c r="B86" s="2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3"/>
    </row>
    <row r="87" spans="1:30" s="24" customFormat="1" x14ac:dyDescent="0.25">
      <c r="A87" s="3" t="s">
        <v>201</v>
      </c>
      <c r="B87" s="116" t="s">
        <v>202</v>
      </c>
      <c r="C87" s="83" t="s">
        <v>26</v>
      </c>
      <c r="D87" s="84"/>
      <c r="E87" s="84"/>
      <c r="F87" s="84"/>
      <c r="G87" s="84"/>
      <c r="H87" s="84"/>
      <c r="I87" s="31"/>
      <c r="J87" s="31"/>
      <c r="K87" s="31"/>
      <c r="L87" s="31"/>
      <c r="M87" s="89">
        <v>2</v>
      </c>
      <c r="N87" s="86">
        <v>1</v>
      </c>
      <c r="O87" s="31"/>
      <c r="P87" s="32"/>
      <c r="Q87" s="90">
        <v>3</v>
      </c>
      <c r="R87" s="41" t="s">
        <v>28</v>
      </c>
      <c r="S87" s="177"/>
      <c r="T87" s="61"/>
      <c r="U87" s="39"/>
      <c r="V87" s="177"/>
      <c r="W87" s="164"/>
      <c r="X87" s="182"/>
      <c r="Y87" s="181"/>
      <c r="Z87" s="225"/>
      <c r="AA87" s="221"/>
      <c r="AB87" s="74" t="s">
        <v>203</v>
      </c>
      <c r="AC87" s="74" t="s">
        <v>131</v>
      </c>
      <c r="AD87" s="88" t="s">
        <v>204</v>
      </c>
    </row>
    <row r="88" spans="1:30" s="24" customFormat="1" x14ac:dyDescent="0.2">
      <c r="A88" s="4" t="s">
        <v>205</v>
      </c>
      <c r="B88" s="117" t="s">
        <v>206</v>
      </c>
      <c r="C88" s="93"/>
      <c r="D88" s="94"/>
      <c r="E88" s="94" t="s">
        <v>26</v>
      </c>
      <c r="F88" s="94"/>
      <c r="G88" s="94"/>
      <c r="H88" s="94"/>
      <c r="I88" s="95"/>
      <c r="J88" s="95"/>
      <c r="K88" s="95"/>
      <c r="L88" s="95"/>
      <c r="M88" s="96">
        <v>2</v>
      </c>
      <c r="N88" s="97"/>
      <c r="O88" s="95"/>
      <c r="P88" s="98"/>
      <c r="Q88" s="99">
        <v>3</v>
      </c>
      <c r="R88" s="41" t="s">
        <v>28</v>
      </c>
      <c r="S88" s="178"/>
      <c r="T88" s="61"/>
      <c r="U88" s="147"/>
      <c r="V88" s="178"/>
      <c r="W88" s="164"/>
      <c r="X88" s="208"/>
      <c r="Y88" s="207"/>
      <c r="Z88" s="225"/>
      <c r="AA88" s="222"/>
      <c r="AB88" s="101" t="s">
        <v>183</v>
      </c>
      <c r="AC88" s="42" t="s">
        <v>76</v>
      </c>
      <c r="AD88" s="61" t="s">
        <v>207</v>
      </c>
    </row>
    <row r="89" spans="1:30" s="24" customFormat="1" x14ac:dyDescent="0.25">
      <c r="A89" s="242" t="s">
        <v>29</v>
      </c>
      <c r="B89" s="243"/>
      <c r="C89" s="45">
        <f>SUMIF(C87:C88,"=x",$M87:$M88)+SUMIF(C87:C88,"=x",$N87:$N88)+SUMIF(C87:C88,"=x",$O87:$O88)+SUMIF(C87:C88,"=x",$P87:$P88)</f>
        <v>3</v>
      </c>
      <c r="D89" s="46">
        <f t="shared" ref="D89:L89" si="27">SUMIF(D87:D88,"=x",$M87:$M88)+SUMIF(D87:D88,"=x",$N87:$N88)+SUMIF(D87:D88,"=x",$O87:$O88)+SUMIF(D87:D88,"=x",$P87:$P88)</f>
        <v>0</v>
      </c>
      <c r="E89" s="46">
        <f t="shared" si="27"/>
        <v>2</v>
      </c>
      <c r="F89" s="46">
        <f t="shared" si="27"/>
        <v>0</v>
      </c>
      <c r="G89" s="46">
        <f t="shared" si="27"/>
        <v>0</v>
      </c>
      <c r="H89" s="46">
        <f t="shared" si="27"/>
        <v>0</v>
      </c>
      <c r="I89" s="46">
        <f t="shared" si="27"/>
        <v>0</v>
      </c>
      <c r="J89" s="46">
        <f t="shared" si="27"/>
        <v>0</v>
      </c>
      <c r="K89" s="46">
        <f t="shared" si="27"/>
        <v>0</v>
      </c>
      <c r="L89" s="46">
        <f t="shared" si="27"/>
        <v>0</v>
      </c>
      <c r="M89" s="244">
        <f>SUM(C89:L89)</f>
        <v>5</v>
      </c>
      <c r="N89" s="245"/>
      <c r="O89" s="245"/>
      <c r="P89" s="245"/>
      <c r="Q89" s="245"/>
      <c r="R89" s="246"/>
      <c r="S89" s="66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8"/>
    </row>
    <row r="90" spans="1:30" s="24" customFormat="1" x14ac:dyDescent="0.25">
      <c r="A90" s="250" t="s">
        <v>30</v>
      </c>
      <c r="B90" s="251"/>
      <c r="C90" s="69">
        <f>SUMIF(C87:C88,"=x",$Q87:$Q88)</f>
        <v>3</v>
      </c>
      <c r="D90" s="48">
        <f t="shared" ref="D90:L90" si="28">SUMIF(D87:D88,"=x",$Q87:$Q88)</f>
        <v>0</v>
      </c>
      <c r="E90" s="48">
        <f t="shared" si="28"/>
        <v>3</v>
      </c>
      <c r="F90" s="48">
        <f t="shared" si="28"/>
        <v>0</v>
      </c>
      <c r="G90" s="48">
        <f t="shared" si="28"/>
        <v>0</v>
      </c>
      <c r="H90" s="48">
        <f t="shared" si="28"/>
        <v>0</v>
      </c>
      <c r="I90" s="48">
        <f t="shared" si="28"/>
        <v>0</v>
      </c>
      <c r="J90" s="48">
        <f t="shared" si="28"/>
        <v>0</v>
      </c>
      <c r="K90" s="48">
        <f t="shared" si="28"/>
        <v>0</v>
      </c>
      <c r="L90" s="48">
        <f t="shared" si="28"/>
        <v>0</v>
      </c>
      <c r="M90" s="252">
        <f>SUM(C90:L90)</f>
        <v>6</v>
      </c>
      <c r="N90" s="268"/>
      <c r="O90" s="268"/>
      <c r="P90" s="268"/>
      <c r="Q90" s="268"/>
      <c r="R90" s="269"/>
      <c r="S90" s="70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2"/>
    </row>
    <row r="91" spans="1:30" s="24" customFormat="1" x14ac:dyDescent="0.25">
      <c r="A91" s="234" t="s">
        <v>31</v>
      </c>
      <c r="B91" s="235"/>
      <c r="C91" s="73">
        <f>SUMPRODUCT(--(C87:C88="x"),--($R87:$R88="K(5)"))</f>
        <v>1</v>
      </c>
      <c r="D91" s="51">
        <f t="shared" ref="D91:L91" si="29">SUMPRODUCT(--(D87:D88="x"),--($R87:$R88="K(5)"))</f>
        <v>0</v>
      </c>
      <c r="E91" s="51">
        <f t="shared" si="29"/>
        <v>1</v>
      </c>
      <c r="F91" s="51">
        <f t="shared" si="29"/>
        <v>0</v>
      </c>
      <c r="G91" s="51">
        <f t="shared" si="29"/>
        <v>0</v>
      </c>
      <c r="H91" s="51">
        <f t="shared" si="29"/>
        <v>0</v>
      </c>
      <c r="I91" s="51">
        <f t="shared" si="29"/>
        <v>0</v>
      </c>
      <c r="J91" s="51">
        <f t="shared" si="29"/>
        <v>0</v>
      </c>
      <c r="K91" s="51">
        <f t="shared" si="29"/>
        <v>0</v>
      </c>
      <c r="L91" s="51">
        <f t="shared" si="29"/>
        <v>0</v>
      </c>
      <c r="M91" s="236">
        <f>SUM(C91:L91)</f>
        <v>2</v>
      </c>
      <c r="N91" s="258"/>
      <c r="O91" s="258"/>
      <c r="P91" s="258"/>
      <c r="Q91" s="258"/>
      <c r="R91" s="259"/>
      <c r="S91" s="70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2"/>
    </row>
    <row r="92" spans="1:30" s="24" customFormat="1" x14ac:dyDescent="0.25">
      <c r="A92" s="1" t="s">
        <v>208</v>
      </c>
      <c r="B92" s="2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3"/>
    </row>
    <row r="93" spans="1:30" s="24" customFormat="1" x14ac:dyDescent="0.2">
      <c r="A93" s="3" t="s">
        <v>209</v>
      </c>
      <c r="B93" s="114" t="s">
        <v>210</v>
      </c>
      <c r="C93" s="83"/>
      <c r="D93" s="84"/>
      <c r="E93" s="84"/>
      <c r="F93" s="84"/>
      <c r="G93" s="84"/>
      <c r="H93" s="84" t="s">
        <v>26</v>
      </c>
      <c r="I93" s="31"/>
      <c r="J93" s="31"/>
      <c r="K93" s="31"/>
      <c r="L93" s="31"/>
      <c r="M93" s="89"/>
      <c r="N93" s="31">
        <v>1</v>
      </c>
      <c r="O93" s="31"/>
      <c r="P93" s="32"/>
      <c r="Q93" s="90">
        <v>2</v>
      </c>
      <c r="R93" s="60" t="s">
        <v>33</v>
      </c>
      <c r="S93" s="177"/>
      <c r="T93" s="61"/>
      <c r="U93" s="39"/>
      <c r="V93" s="177"/>
      <c r="W93" s="164"/>
      <c r="X93" s="182"/>
      <c r="Y93" s="181"/>
      <c r="Z93" s="225"/>
      <c r="AA93" s="221"/>
      <c r="AB93" s="91" t="s">
        <v>211</v>
      </c>
      <c r="AC93" s="75" t="s">
        <v>212</v>
      </c>
      <c r="AD93" s="100" t="s">
        <v>213</v>
      </c>
    </row>
    <row r="94" spans="1:30" s="24" customFormat="1" x14ac:dyDescent="0.2">
      <c r="A94" s="3" t="s">
        <v>214</v>
      </c>
      <c r="B94" s="118" t="s">
        <v>215</v>
      </c>
      <c r="C94" s="93"/>
      <c r="D94" s="94"/>
      <c r="E94" s="94"/>
      <c r="F94" s="94"/>
      <c r="G94" s="94"/>
      <c r="H94" s="94"/>
      <c r="I94" s="95"/>
      <c r="J94" s="95" t="s">
        <v>26</v>
      </c>
      <c r="K94" s="95"/>
      <c r="L94" s="95"/>
      <c r="M94" s="96"/>
      <c r="N94" s="95">
        <v>1</v>
      </c>
      <c r="O94" s="95"/>
      <c r="P94" s="98"/>
      <c r="Q94" s="99">
        <v>2</v>
      </c>
      <c r="R94" s="60" t="s">
        <v>33</v>
      </c>
      <c r="S94" s="119" t="s">
        <v>14</v>
      </c>
      <c r="T94" s="189" t="s">
        <v>209</v>
      </c>
      <c r="U94" s="188" t="s">
        <v>210</v>
      </c>
      <c r="V94" s="178"/>
      <c r="W94" s="164"/>
      <c r="X94" s="208"/>
      <c r="Y94" s="207"/>
      <c r="Z94" s="225"/>
      <c r="AA94" s="222"/>
      <c r="AB94" s="91" t="s">
        <v>211</v>
      </c>
      <c r="AC94" s="75" t="s">
        <v>212</v>
      </c>
      <c r="AD94" s="100" t="s">
        <v>238</v>
      </c>
    </row>
    <row r="95" spans="1:30" s="24" customFormat="1" x14ac:dyDescent="0.25">
      <c r="A95" s="242" t="s">
        <v>29</v>
      </c>
      <c r="B95" s="243"/>
      <c r="C95" s="45">
        <f>SUMIF(C93:C94,"=x",$M93:$M94)+SUMIF(C93:C94,"=x",$N93:$N94)+SUMIF(C93:C94,"=x",$O93:$O94)+SUMIF(C93:C94,"=x",$P93:$P94)</f>
        <v>0</v>
      </c>
      <c r="D95" s="46">
        <f t="shared" ref="D95:L95" si="30">SUMIF(D93:D94,"=x",$M93:$M94)+SUMIF(D93:D94,"=x",$N93:$N94)+SUMIF(D93:D94,"=x",$O93:$O94)+SUMIF(D93:D94,"=x",$P93:$P94)</f>
        <v>0</v>
      </c>
      <c r="E95" s="46">
        <f t="shared" si="30"/>
        <v>0</v>
      </c>
      <c r="F95" s="46">
        <f t="shared" si="30"/>
        <v>0</v>
      </c>
      <c r="G95" s="46">
        <f t="shared" si="30"/>
        <v>0</v>
      </c>
      <c r="H95" s="46">
        <f t="shared" si="30"/>
        <v>1</v>
      </c>
      <c r="I95" s="46">
        <f t="shared" si="30"/>
        <v>0</v>
      </c>
      <c r="J95" s="46">
        <f t="shared" si="30"/>
        <v>1</v>
      </c>
      <c r="K95" s="46">
        <f t="shared" si="30"/>
        <v>0</v>
      </c>
      <c r="L95" s="46">
        <f t="shared" si="30"/>
        <v>0</v>
      </c>
      <c r="M95" s="244">
        <f>SUM(C95:L95)</f>
        <v>2</v>
      </c>
      <c r="N95" s="245"/>
      <c r="O95" s="245"/>
      <c r="P95" s="245"/>
      <c r="Q95" s="245"/>
      <c r="R95" s="246"/>
      <c r="S95" s="247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9"/>
    </row>
    <row r="96" spans="1:30" s="24" customFormat="1" x14ac:dyDescent="0.25">
      <c r="A96" s="250" t="s">
        <v>30</v>
      </c>
      <c r="B96" s="251"/>
      <c r="C96" s="69">
        <f>SUMIF(C93:C94,"=x",$Q93:$Q94)</f>
        <v>0</v>
      </c>
      <c r="D96" s="48">
        <f t="shared" ref="D96:L96" si="31">SUMIF(D93:D94,"=x",$Q93:$Q94)</f>
        <v>0</v>
      </c>
      <c r="E96" s="48">
        <f t="shared" si="31"/>
        <v>0</v>
      </c>
      <c r="F96" s="48">
        <f t="shared" si="31"/>
        <v>0</v>
      </c>
      <c r="G96" s="48">
        <f t="shared" si="31"/>
        <v>0</v>
      </c>
      <c r="H96" s="48">
        <f t="shared" si="31"/>
        <v>2</v>
      </c>
      <c r="I96" s="48">
        <f t="shared" si="31"/>
        <v>0</v>
      </c>
      <c r="J96" s="48">
        <f t="shared" si="31"/>
        <v>2</v>
      </c>
      <c r="K96" s="48">
        <f t="shared" si="31"/>
        <v>0</v>
      </c>
      <c r="L96" s="48">
        <f t="shared" si="31"/>
        <v>0</v>
      </c>
      <c r="M96" s="252">
        <f>SUM(C96:L96)</f>
        <v>4</v>
      </c>
      <c r="N96" s="268"/>
      <c r="O96" s="268"/>
      <c r="P96" s="268"/>
      <c r="Q96" s="268"/>
      <c r="R96" s="269"/>
      <c r="S96" s="255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7"/>
    </row>
    <row r="97" spans="1:30" s="24" customFormat="1" x14ac:dyDescent="0.25">
      <c r="A97" s="234" t="s">
        <v>31</v>
      </c>
      <c r="B97" s="235"/>
      <c r="C97" s="120">
        <f>SUMPRODUCT(--(C93:C94="x"),--($R93:$R94="K(5)"))</f>
        <v>0</v>
      </c>
      <c r="D97" s="121">
        <f t="shared" ref="D97:L97" si="32">SUMPRODUCT(--(D93:D94="x"),--($R93:$R94="K(5)"))</f>
        <v>0</v>
      </c>
      <c r="E97" s="121">
        <f t="shared" si="32"/>
        <v>0</v>
      </c>
      <c r="F97" s="121">
        <f t="shared" si="32"/>
        <v>0</v>
      </c>
      <c r="G97" s="121">
        <f t="shared" si="32"/>
        <v>0</v>
      </c>
      <c r="H97" s="121">
        <f t="shared" si="32"/>
        <v>0</v>
      </c>
      <c r="I97" s="121">
        <f t="shared" si="32"/>
        <v>0</v>
      </c>
      <c r="J97" s="121">
        <f t="shared" si="32"/>
        <v>0</v>
      </c>
      <c r="K97" s="121">
        <f t="shared" si="32"/>
        <v>0</v>
      </c>
      <c r="L97" s="121">
        <f t="shared" si="32"/>
        <v>0</v>
      </c>
      <c r="M97" s="270">
        <f>SUM(C97:L97)</f>
        <v>0</v>
      </c>
      <c r="N97" s="271"/>
      <c r="O97" s="271"/>
      <c r="P97" s="271"/>
      <c r="Q97" s="271"/>
      <c r="R97" s="272"/>
      <c r="S97" s="239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1"/>
    </row>
    <row r="98" spans="1:30" s="24" customFormat="1" x14ac:dyDescent="0.25">
      <c r="A98" s="273" t="s">
        <v>34</v>
      </c>
      <c r="B98" s="274"/>
      <c r="C98" s="48">
        <f t="shared" ref="C98:L98" si="33">SUMIF($A4:$A97,$A96,C4:C97)+SUMIF($A4:$A97,$A70,C4:C97)</f>
        <v>16</v>
      </c>
      <c r="D98" s="48">
        <f t="shared" si="33"/>
        <v>13</v>
      </c>
      <c r="E98" s="48">
        <f t="shared" si="33"/>
        <v>12</v>
      </c>
      <c r="F98" s="48">
        <f t="shared" si="33"/>
        <v>13</v>
      </c>
      <c r="G98" s="48">
        <f t="shared" si="33"/>
        <v>10</v>
      </c>
      <c r="H98" s="48">
        <f t="shared" si="33"/>
        <v>9</v>
      </c>
      <c r="I98" s="48">
        <f t="shared" si="33"/>
        <v>9</v>
      </c>
      <c r="J98" s="48">
        <f t="shared" si="33"/>
        <v>10</v>
      </c>
      <c r="K98" s="48">
        <f t="shared" si="33"/>
        <v>7</v>
      </c>
      <c r="L98" s="122">
        <f t="shared" si="33"/>
        <v>0</v>
      </c>
      <c r="M98" s="275">
        <f>SUM(C98:L98)</f>
        <v>99</v>
      </c>
      <c r="N98" s="276"/>
      <c r="O98" s="276"/>
      <c r="P98" s="276"/>
      <c r="Q98" s="276"/>
      <c r="R98" s="277"/>
      <c r="S98" s="123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5"/>
    </row>
    <row r="99" spans="1:30" s="24" customFormat="1" x14ac:dyDescent="0.25">
      <c r="A99" s="1" t="s">
        <v>35</v>
      </c>
      <c r="B99" s="2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8"/>
      <c r="O99" s="158"/>
      <c r="P99" s="158"/>
      <c r="Q99" s="158"/>
      <c r="R99" s="1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9"/>
    </row>
    <row r="100" spans="1:30" s="24" customFormat="1" x14ac:dyDescent="0.25">
      <c r="A100" s="53" t="s">
        <v>216</v>
      </c>
      <c r="B100" s="25" t="s">
        <v>1</v>
      </c>
      <c r="C100" s="126"/>
      <c r="D100" s="127"/>
      <c r="E100" s="127"/>
      <c r="F100" s="127"/>
      <c r="G100" s="127"/>
      <c r="H100" s="127"/>
      <c r="I100" s="128"/>
      <c r="J100" s="127" t="s">
        <v>36</v>
      </c>
      <c r="K100" s="127" t="s">
        <v>26</v>
      </c>
      <c r="L100" s="127"/>
      <c r="M100" s="126"/>
      <c r="N100" s="127"/>
      <c r="O100" s="127"/>
      <c r="P100" s="129"/>
      <c r="Q100" s="34">
        <v>0</v>
      </c>
      <c r="R100" s="146" t="s">
        <v>28</v>
      </c>
      <c r="S100" s="190" t="s">
        <v>32</v>
      </c>
      <c r="T100" s="192" t="s">
        <v>174</v>
      </c>
      <c r="U100" s="191" t="s">
        <v>175</v>
      </c>
      <c r="V100" s="190" t="s">
        <v>32</v>
      </c>
      <c r="W100" s="215" t="s">
        <v>181</v>
      </c>
      <c r="X100" s="214" t="s">
        <v>182</v>
      </c>
      <c r="Y100" s="130" t="s">
        <v>32</v>
      </c>
      <c r="Z100" s="232" t="s">
        <v>191</v>
      </c>
      <c r="AA100" s="131" t="s">
        <v>192</v>
      </c>
      <c r="AB100" s="74" t="s">
        <v>135</v>
      </c>
      <c r="AC100" s="42" t="s">
        <v>96</v>
      </c>
      <c r="AD100" s="39" t="s">
        <v>8</v>
      </c>
    </row>
    <row r="101" spans="1:30" s="24" customFormat="1" x14ac:dyDescent="0.25">
      <c r="A101" s="242" t="s">
        <v>29</v>
      </c>
      <c r="B101" s="243"/>
      <c r="C101" s="45">
        <f>SUMIF(C100:C100,"=x",$M100:$M100)+SUMIF(C100:C100,"=x",$N100:$N100)+SUMIF(C100:C100,"=x",$O100:$O100)+SUMIF(C100:C100,"=x",$P100:$P100)</f>
        <v>0</v>
      </c>
      <c r="D101" s="46">
        <f t="shared" ref="D101:L101" si="34">SUMIF(D100:D100,"=x",$M100:$M100)+SUMIF(D100:D100,"=x",$N100:$N100)+SUMIF(D100:D100,"=x",$O100:$O100)+SUMIF(D100:D100,"=x",$P100:$P100)</f>
        <v>0</v>
      </c>
      <c r="E101" s="46">
        <f t="shared" si="34"/>
        <v>0</v>
      </c>
      <c r="F101" s="46">
        <f t="shared" si="34"/>
        <v>0</v>
      </c>
      <c r="G101" s="46">
        <f t="shared" si="34"/>
        <v>0</v>
      </c>
      <c r="H101" s="46">
        <f t="shared" si="34"/>
        <v>0</v>
      </c>
      <c r="I101" s="46">
        <f t="shared" si="34"/>
        <v>0</v>
      </c>
      <c r="J101" s="46">
        <f t="shared" si="34"/>
        <v>0</v>
      </c>
      <c r="K101" s="46">
        <f t="shared" si="34"/>
        <v>0</v>
      </c>
      <c r="L101" s="46">
        <f t="shared" si="34"/>
        <v>0</v>
      </c>
      <c r="M101" s="244">
        <f>SUM(C101:L101)</f>
        <v>0</v>
      </c>
      <c r="N101" s="245"/>
      <c r="O101" s="245"/>
      <c r="P101" s="245"/>
      <c r="Q101" s="245"/>
      <c r="R101" s="246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2"/>
    </row>
    <row r="102" spans="1:30" s="24" customFormat="1" x14ac:dyDescent="0.25">
      <c r="A102" s="250" t="s">
        <v>30</v>
      </c>
      <c r="B102" s="251"/>
      <c r="C102" s="48">
        <f t="shared" ref="C102:L102" si="35">SUMIF(C100:C100,"=x",$Q100:$Q100)</f>
        <v>0</v>
      </c>
      <c r="D102" s="48">
        <f t="shared" si="35"/>
        <v>0</v>
      </c>
      <c r="E102" s="48">
        <f t="shared" si="35"/>
        <v>0</v>
      </c>
      <c r="F102" s="48">
        <f t="shared" si="35"/>
        <v>0</v>
      </c>
      <c r="G102" s="48">
        <f t="shared" si="35"/>
        <v>0</v>
      </c>
      <c r="H102" s="48">
        <f t="shared" si="35"/>
        <v>0</v>
      </c>
      <c r="I102" s="48">
        <f t="shared" si="35"/>
        <v>0</v>
      </c>
      <c r="J102" s="233">
        <f t="shared" si="35"/>
        <v>0</v>
      </c>
      <c r="K102" s="233">
        <f t="shared" si="35"/>
        <v>0</v>
      </c>
      <c r="L102" s="233">
        <f t="shared" si="35"/>
        <v>0</v>
      </c>
      <c r="M102" s="252">
        <f>SUM(C102:L102)</f>
        <v>0</v>
      </c>
      <c r="N102" s="253"/>
      <c r="O102" s="253"/>
      <c r="P102" s="253"/>
      <c r="Q102" s="253"/>
      <c r="R102" s="254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2"/>
    </row>
    <row r="103" spans="1:30" s="24" customFormat="1" x14ac:dyDescent="0.25">
      <c r="A103" s="234" t="s">
        <v>31</v>
      </c>
      <c r="B103" s="235"/>
      <c r="C103" s="50">
        <f>SUMPRODUCT(--(C100:C100="x"),--($R100:$R100="K(5)"))</f>
        <v>0</v>
      </c>
      <c r="D103" s="51">
        <f t="shared" ref="D103:L103" si="36">SUMPRODUCT(--(D100:D100="x"),--($R100:$R100="K(5)"))</f>
        <v>0</v>
      </c>
      <c r="E103" s="51">
        <f t="shared" si="36"/>
        <v>0</v>
      </c>
      <c r="F103" s="51">
        <f t="shared" si="36"/>
        <v>0</v>
      </c>
      <c r="G103" s="51">
        <f t="shared" si="36"/>
        <v>0</v>
      </c>
      <c r="H103" s="51">
        <f t="shared" si="36"/>
        <v>0</v>
      </c>
      <c r="I103" s="51">
        <f t="shared" si="36"/>
        <v>0</v>
      </c>
      <c r="J103" s="51">
        <f t="shared" si="36"/>
        <v>0</v>
      </c>
      <c r="K103" s="51">
        <f t="shared" si="36"/>
        <v>1</v>
      </c>
      <c r="L103" s="132">
        <f t="shared" si="36"/>
        <v>0</v>
      </c>
      <c r="M103" s="236">
        <f>SUM(C103:L103)</f>
        <v>1</v>
      </c>
      <c r="N103" s="237"/>
      <c r="O103" s="237"/>
      <c r="P103" s="237"/>
      <c r="Q103" s="237"/>
      <c r="R103" s="238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2"/>
    </row>
    <row r="104" spans="1:30" s="24" customFormat="1" x14ac:dyDescent="0.25">
      <c r="A104" s="1" t="s">
        <v>37</v>
      </c>
      <c r="B104" s="2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9"/>
    </row>
    <row r="105" spans="1:30" s="24" customFormat="1" ht="12.75" customHeight="1" x14ac:dyDescent="0.25">
      <c r="A105" s="133" t="s">
        <v>217</v>
      </c>
      <c r="B105" s="134" t="s">
        <v>218</v>
      </c>
      <c r="C105" s="135"/>
      <c r="D105" s="31"/>
      <c r="E105" s="31"/>
      <c r="F105" s="31"/>
      <c r="G105" s="31" t="s">
        <v>26</v>
      </c>
      <c r="H105" s="31"/>
      <c r="I105" s="31"/>
      <c r="J105" s="31"/>
      <c r="K105" s="31"/>
      <c r="L105" s="41"/>
      <c r="M105" s="135">
        <v>2</v>
      </c>
      <c r="N105" s="31"/>
      <c r="O105" s="31"/>
      <c r="P105" s="41"/>
      <c r="Q105" s="135">
        <v>2</v>
      </c>
      <c r="R105" s="31" t="s">
        <v>28</v>
      </c>
      <c r="S105" s="32"/>
      <c r="T105" s="33"/>
      <c r="U105" s="60"/>
      <c r="V105" s="35"/>
      <c r="W105" s="33"/>
      <c r="X105" s="135"/>
      <c r="Y105" s="177"/>
      <c r="Z105" s="196"/>
      <c r="AA105" s="223"/>
      <c r="AB105" s="91" t="s">
        <v>211</v>
      </c>
      <c r="AC105" s="75" t="s">
        <v>212</v>
      </c>
      <c r="AD105" s="134" t="s">
        <v>219</v>
      </c>
    </row>
    <row r="106" spans="1:30" s="24" customFormat="1" ht="12.75" customHeight="1" x14ac:dyDescent="0.25">
      <c r="A106" s="133" t="s">
        <v>220</v>
      </c>
      <c r="B106" s="136" t="s">
        <v>221</v>
      </c>
      <c r="C106" s="92"/>
      <c r="D106" s="27"/>
      <c r="E106" s="27"/>
      <c r="F106" s="27"/>
      <c r="G106" s="27"/>
      <c r="H106" s="27" t="s">
        <v>26</v>
      </c>
      <c r="I106" s="31"/>
      <c r="J106" s="31"/>
      <c r="K106" s="31"/>
      <c r="L106" s="31"/>
      <c r="M106" s="30"/>
      <c r="N106" s="31">
        <v>2</v>
      </c>
      <c r="O106" s="31"/>
      <c r="P106" s="32"/>
      <c r="Q106" s="33">
        <v>2</v>
      </c>
      <c r="R106" s="60" t="s">
        <v>27</v>
      </c>
      <c r="S106" s="190" t="s">
        <v>32</v>
      </c>
      <c r="T106" s="195" t="s">
        <v>217</v>
      </c>
      <c r="U106" s="193" t="s">
        <v>218</v>
      </c>
      <c r="V106" s="177"/>
      <c r="W106" s="164"/>
      <c r="X106" s="182"/>
      <c r="Y106" s="177"/>
      <c r="Z106" s="196"/>
      <c r="AA106" s="223"/>
      <c r="AB106" s="75" t="s">
        <v>211</v>
      </c>
      <c r="AC106" s="75" t="s">
        <v>212</v>
      </c>
      <c r="AD106" s="134" t="s">
        <v>222</v>
      </c>
    </row>
    <row r="107" spans="1:30" s="24" customFormat="1" ht="12.75" customHeight="1" x14ac:dyDescent="0.25">
      <c r="A107" s="133" t="s">
        <v>223</v>
      </c>
      <c r="B107" s="136" t="s">
        <v>224</v>
      </c>
      <c r="C107" s="92"/>
      <c r="D107" s="27"/>
      <c r="E107" s="27"/>
      <c r="F107" s="27"/>
      <c r="G107" s="27"/>
      <c r="H107" s="27"/>
      <c r="I107" s="31" t="s">
        <v>26</v>
      </c>
      <c r="J107" s="31"/>
      <c r="K107" s="31"/>
      <c r="L107" s="31"/>
      <c r="M107" s="30">
        <v>2</v>
      </c>
      <c r="N107" s="31"/>
      <c r="O107" s="31"/>
      <c r="P107" s="32"/>
      <c r="Q107" s="33">
        <v>2</v>
      </c>
      <c r="R107" s="60" t="s">
        <v>28</v>
      </c>
      <c r="S107" s="190" t="s">
        <v>32</v>
      </c>
      <c r="T107" s="195" t="s">
        <v>220</v>
      </c>
      <c r="U107" s="193" t="s">
        <v>221</v>
      </c>
      <c r="V107" s="177"/>
      <c r="W107" s="164"/>
      <c r="X107" s="182"/>
      <c r="Y107" s="177"/>
      <c r="Z107" s="196"/>
      <c r="AA107" s="223"/>
      <c r="AB107" s="75" t="s">
        <v>211</v>
      </c>
      <c r="AC107" s="75" t="s">
        <v>212</v>
      </c>
      <c r="AD107" s="134" t="s">
        <v>225</v>
      </c>
    </row>
    <row r="108" spans="1:30" s="24" customFormat="1" ht="12.75" customHeight="1" x14ac:dyDescent="0.25">
      <c r="A108" s="133" t="s">
        <v>226</v>
      </c>
      <c r="B108" s="136" t="s">
        <v>227</v>
      </c>
      <c r="C108" s="92"/>
      <c r="D108" s="27"/>
      <c r="E108" s="27"/>
      <c r="F108" s="27"/>
      <c r="G108" s="27"/>
      <c r="H108" s="27"/>
      <c r="I108" s="31"/>
      <c r="J108" s="31" t="s">
        <v>26</v>
      </c>
      <c r="K108" s="31"/>
      <c r="L108" s="31"/>
      <c r="M108" s="30"/>
      <c r="N108" s="31">
        <v>2</v>
      </c>
      <c r="O108" s="31"/>
      <c r="P108" s="32"/>
      <c r="Q108" s="33">
        <v>2</v>
      </c>
      <c r="R108" s="60" t="s">
        <v>27</v>
      </c>
      <c r="S108" s="190" t="s">
        <v>32</v>
      </c>
      <c r="T108" s="195" t="s">
        <v>223</v>
      </c>
      <c r="U108" s="194" t="s">
        <v>224</v>
      </c>
      <c r="V108" s="177"/>
      <c r="W108" s="164"/>
      <c r="X108" s="182"/>
      <c r="Y108" s="177"/>
      <c r="Z108" s="196"/>
      <c r="AA108" s="223"/>
      <c r="AB108" s="75" t="s">
        <v>211</v>
      </c>
      <c r="AC108" s="75" t="s">
        <v>212</v>
      </c>
      <c r="AD108" s="134" t="s">
        <v>228</v>
      </c>
    </row>
    <row r="109" spans="1:30" s="24" customFormat="1" ht="12.75" customHeight="1" x14ac:dyDescent="0.25">
      <c r="A109" s="133" t="s">
        <v>229</v>
      </c>
      <c r="B109" s="136" t="s">
        <v>230</v>
      </c>
      <c r="C109" s="92"/>
      <c r="D109" s="27"/>
      <c r="E109" s="27"/>
      <c r="F109" s="27"/>
      <c r="G109" s="27"/>
      <c r="H109" s="27"/>
      <c r="I109" s="31"/>
      <c r="J109" s="31"/>
      <c r="K109" s="31" t="s">
        <v>26</v>
      </c>
      <c r="L109" s="31"/>
      <c r="M109" s="30"/>
      <c r="N109" s="31">
        <v>2</v>
      </c>
      <c r="O109" s="31"/>
      <c r="P109" s="32"/>
      <c r="Q109" s="33">
        <v>2</v>
      </c>
      <c r="R109" s="60" t="s">
        <v>27</v>
      </c>
      <c r="S109" s="190" t="s">
        <v>32</v>
      </c>
      <c r="T109" s="195" t="s">
        <v>223</v>
      </c>
      <c r="U109" s="194" t="s">
        <v>224</v>
      </c>
      <c r="V109" s="177"/>
      <c r="W109" s="164"/>
      <c r="X109" s="182"/>
      <c r="Y109" s="177"/>
      <c r="Z109" s="196"/>
      <c r="AA109" s="223"/>
      <c r="AB109" s="75" t="s">
        <v>211</v>
      </c>
      <c r="AC109" s="75" t="s">
        <v>212</v>
      </c>
      <c r="AD109" s="134" t="s">
        <v>231</v>
      </c>
    </row>
    <row r="110" spans="1:30" s="24" customFormat="1" x14ac:dyDescent="0.25">
      <c r="A110" s="242" t="s">
        <v>29</v>
      </c>
      <c r="B110" s="243"/>
      <c r="C110" s="45">
        <f>SUMIF(C105:C109,"=x",$M105:$M109)+SUMIF(C105:C109,"=x",$N105:$N109)+SUMIF(C105:C109,"=x",$O105:$O109)+SUMIF(C105:C109,"=x",$P105:$P109)</f>
        <v>0</v>
      </c>
      <c r="D110" s="46">
        <f t="shared" ref="D110:L110" si="37">SUMIF(D105:D109,"=x",$M105:$M109)+SUMIF(D105:D109,"=x",$N105:$N109)+SUMIF(D105:D109,"=x",$O105:$O109)+SUMIF(D105:D109,"=x",$P105:$P109)</f>
        <v>0</v>
      </c>
      <c r="E110" s="46">
        <f t="shared" si="37"/>
        <v>0</v>
      </c>
      <c r="F110" s="46">
        <f t="shared" si="37"/>
        <v>0</v>
      </c>
      <c r="G110" s="46">
        <f t="shared" si="37"/>
        <v>2</v>
      </c>
      <c r="H110" s="46">
        <f t="shared" si="37"/>
        <v>2</v>
      </c>
      <c r="I110" s="46">
        <f t="shared" si="37"/>
        <v>2</v>
      </c>
      <c r="J110" s="46">
        <f t="shared" si="37"/>
        <v>2</v>
      </c>
      <c r="K110" s="46">
        <f t="shared" si="37"/>
        <v>2</v>
      </c>
      <c r="L110" s="46">
        <f t="shared" si="37"/>
        <v>0</v>
      </c>
      <c r="M110" s="244">
        <f>SUM(C110:L110)</f>
        <v>10</v>
      </c>
      <c r="N110" s="245"/>
      <c r="O110" s="245"/>
      <c r="P110" s="245"/>
      <c r="Q110" s="245"/>
      <c r="R110" s="246"/>
      <c r="S110" s="247"/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9"/>
    </row>
    <row r="111" spans="1:30" s="24" customFormat="1" x14ac:dyDescent="0.25">
      <c r="A111" s="250" t="s">
        <v>30</v>
      </c>
      <c r="B111" s="251"/>
      <c r="C111" s="69">
        <f t="shared" ref="C111:L111" si="38">SUMIF(C105:C109,"=x",$Q105:$Q109)</f>
        <v>0</v>
      </c>
      <c r="D111" s="48">
        <f t="shared" si="38"/>
        <v>0</v>
      </c>
      <c r="E111" s="48">
        <f t="shared" si="38"/>
        <v>0</v>
      </c>
      <c r="F111" s="48">
        <f t="shared" si="38"/>
        <v>0</v>
      </c>
      <c r="G111" s="48">
        <f t="shared" si="38"/>
        <v>2</v>
      </c>
      <c r="H111" s="48">
        <f t="shared" si="38"/>
        <v>2</v>
      </c>
      <c r="I111" s="48">
        <f t="shared" si="38"/>
        <v>2</v>
      </c>
      <c r="J111" s="233">
        <f t="shared" si="38"/>
        <v>2</v>
      </c>
      <c r="K111" s="233">
        <f t="shared" si="38"/>
        <v>2</v>
      </c>
      <c r="L111" s="233">
        <f t="shared" si="38"/>
        <v>0</v>
      </c>
      <c r="M111" s="252">
        <f>SUM(C111:L111)</f>
        <v>10</v>
      </c>
      <c r="N111" s="268"/>
      <c r="O111" s="268"/>
      <c r="P111" s="268"/>
      <c r="Q111" s="268"/>
      <c r="R111" s="269"/>
      <c r="S111" s="255"/>
      <c r="T111" s="256"/>
      <c r="U111" s="256"/>
      <c r="V111" s="256"/>
      <c r="W111" s="256"/>
      <c r="X111" s="256"/>
      <c r="Y111" s="256"/>
      <c r="Z111" s="256"/>
      <c r="AA111" s="256"/>
      <c r="AB111" s="256"/>
      <c r="AC111" s="256"/>
      <c r="AD111" s="257"/>
    </row>
    <row r="112" spans="1:30" s="24" customFormat="1" x14ac:dyDescent="0.25">
      <c r="A112" s="234" t="s">
        <v>31</v>
      </c>
      <c r="B112" s="235"/>
      <c r="C112" s="73">
        <f t="shared" ref="C112:L112" si="39">SUMPRODUCT(--(C105:C109="x"),--($R105:$R109="K(5)"))</f>
        <v>0</v>
      </c>
      <c r="D112" s="51">
        <f t="shared" si="39"/>
        <v>0</v>
      </c>
      <c r="E112" s="51">
        <f t="shared" si="39"/>
        <v>0</v>
      </c>
      <c r="F112" s="51">
        <f t="shared" si="39"/>
        <v>0</v>
      </c>
      <c r="G112" s="51">
        <f t="shared" si="39"/>
        <v>1</v>
      </c>
      <c r="H112" s="51">
        <f t="shared" si="39"/>
        <v>0</v>
      </c>
      <c r="I112" s="51">
        <f t="shared" si="39"/>
        <v>1</v>
      </c>
      <c r="J112" s="51">
        <f t="shared" si="39"/>
        <v>0</v>
      </c>
      <c r="K112" s="51">
        <f t="shared" si="39"/>
        <v>0</v>
      </c>
      <c r="L112" s="51">
        <f t="shared" si="39"/>
        <v>0</v>
      </c>
      <c r="M112" s="236">
        <f>SUM(C112:L112)</f>
        <v>2</v>
      </c>
      <c r="N112" s="258"/>
      <c r="O112" s="258"/>
      <c r="P112" s="258"/>
      <c r="Q112" s="258"/>
      <c r="R112" s="259"/>
      <c r="S112" s="239"/>
      <c r="T112" s="240"/>
      <c r="U112" s="240"/>
      <c r="V112" s="240"/>
      <c r="W112" s="240"/>
      <c r="X112" s="240"/>
      <c r="Y112" s="240"/>
      <c r="Z112" s="240"/>
      <c r="AA112" s="240"/>
      <c r="AB112" s="240"/>
      <c r="AC112" s="240"/>
      <c r="AD112" s="241"/>
    </row>
    <row r="113" spans="1:30" s="24" customFormat="1" x14ac:dyDescent="0.25">
      <c r="A113" s="1" t="s">
        <v>38</v>
      </c>
      <c r="B113" s="2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60"/>
      <c r="O113" s="160"/>
      <c r="P113" s="160"/>
      <c r="Q113" s="160"/>
      <c r="R113" s="160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9"/>
    </row>
    <row r="114" spans="1:30" s="24" customFormat="1" ht="12.75" customHeight="1" x14ac:dyDescent="0.25">
      <c r="A114" s="55" t="s">
        <v>232</v>
      </c>
      <c r="B114" s="55" t="s">
        <v>3</v>
      </c>
      <c r="C114" s="126"/>
      <c r="D114" s="127"/>
      <c r="E114" s="127"/>
      <c r="F114" s="127"/>
      <c r="G114" s="127"/>
      <c r="H114" s="127"/>
      <c r="I114" s="128"/>
      <c r="J114" s="127"/>
      <c r="K114" s="127"/>
      <c r="L114" s="127" t="s">
        <v>26</v>
      </c>
      <c r="M114" s="126"/>
      <c r="N114" s="127">
        <v>2</v>
      </c>
      <c r="O114" s="127"/>
      <c r="P114" s="137"/>
      <c r="Q114" s="34">
        <v>2</v>
      </c>
      <c r="R114" s="146" t="s">
        <v>33</v>
      </c>
      <c r="S114" s="177" t="s">
        <v>240</v>
      </c>
      <c r="T114" s="164" t="s">
        <v>57</v>
      </c>
      <c r="U114" s="182" t="s">
        <v>5</v>
      </c>
      <c r="V114" s="177"/>
      <c r="W114" s="164"/>
      <c r="X114" s="182"/>
      <c r="Y114" s="177"/>
      <c r="Z114" s="164"/>
      <c r="AA114" s="182"/>
      <c r="AB114" s="75" t="s">
        <v>211</v>
      </c>
      <c r="AC114" s="75" t="s">
        <v>212</v>
      </c>
      <c r="AD114" s="39" t="s">
        <v>7</v>
      </c>
    </row>
    <row r="115" spans="1:30" s="24" customFormat="1" x14ac:dyDescent="0.25">
      <c r="A115" s="242" t="s">
        <v>29</v>
      </c>
      <c r="B115" s="243"/>
      <c r="C115" s="45">
        <f>SUMIF(C114:C114,"=x",$M114:$M114)+SUMIF(C114:C114,"=x",$N114:$N114)+SUMIF(C114:C114,"=x",$O114:$O114)+SUMIF(C114:C114,"=x",$P114:$P114)</f>
        <v>0</v>
      </c>
      <c r="D115" s="46">
        <f t="shared" ref="D115:L115" si="40">SUMIF(D114:D114,"=x",$M114:$M114)+SUMIF(D114:D114,"=x",$N114:$N114)+SUMIF(D114:D114,"=x",$O114:$O114)+SUMIF(D114:D114,"=x",$P114:$P114)</f>
        <v>0</v>
      </c>
      <c r="E115" s="46">
        <f t="shared" si="40"/>
        <v>0</v>
      </c>
      <c r="F115" s="46">
        <f t="shared" si="40"/>
        <v>0</v>
      </c>
      <c r="G115" s="46">
        <f t="shared" si="40"/>
        <v>0</v>
      </c>
      <c r="H115" s="46">
        <f t="shared" si="40"/>
        <v>0</v>
      </c>
      <c r="I115" s="46">
        <f t="shared" si="40"/>
        <v>0</v>
      </c>
      <c r="J115" s="46">
        <f t="shared" si="40"/>
        <v>0</v>
      </c>
      <c r="K115" s="46">
        <f t="shared" si="40"/>
        <v>0</v>
      </c>
      <c r="L115" s="46">
        <f t="shared" si="40"/>
        <v>2</v>
      </c>
      <c r="M115" s="244">
        <f>SUM(C115:L115)</f>
        <v>2</v>
      </c>
      <c r="N115" s="245"/>
      <c r="O115" s="245"/>
      <c r="P115" s="245"/>
      <c r="Q115" s="245"/>
      <c r="R115" s="246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2"/>
    </row>
    <row r="116" spans="1:30" s="24" customFormat="1" x14ac:dyDescent="0.25">
      <c r="A116" s="250" t="s">
        <v>30</v>
      </c>
      <c r="B116" s="251"/>
      <c r="C116" s="48">
        <f t="shared" ref="C116:L116" si="41">SUMIF(C114:C114,"=x",$Q114:$Q114)</f>
        <v>0</v>
      </c>
      <c r="D116" s="48">
        <f t="shared" si="41"/>
        <v>0</v>
      </c>
      <c r="E116" s="48">
        <f t="shared" si="41"/>
        <v>0</v>
      </c>
      <c r="F116" s="48">
        <f t="shared" si="41"/>
        <v>0</v>
      </c>
      <c r="G116" s="48">
        <f t="shared" si="41"/>
        <v>0</v>
      </c>
      <c r="H116" s="48">
        <f t="shared" si="41"/>
        <v>0</v>
      </c>
      <c r="I116" s="48">
        <f t="shared" si="41"/>
        <v>0</v>
      </c>
      <c r="J116" s="48">
        <f t="shared" si="41"/>
        <v>0</v>
      </c>
      <c r="K116" s="48">
        <f t="shared" si="41"/>
        <v>0</v>
      </c>
      <c r="L116" s="48">
        <f t="shared" si="41"/>
        <v>2</v>
      </c>
      <c r="M116" s="252">
        <f>SUM(C116:L116)</f>
        <v>2</v>
      </c>
      <c r="N116" s="253"/>
      <c r="O116" s="253"/>
      <c r="P116" s="253"/>
      <c r="Q116" s="253"/>
      <c r="R116" s="254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2"/>
    </row>
    <row r="117" spans="1:30" s="24" customFormat="1" x14ac:dyDescent="0.25">
      <c r="A117" s="234" t="s">
        <v>31</v>
      </c>
      <c r="B117" s="235"/>
      <c r="C117" s="50">
        <f t="shared" ref="C117:L117" si="42">SUMPRODUCT(--(C114:C114="x"),--($R114:$R114="K(5)"))</f>
        <v>0</v>
      </c>
      <c r="D117" s="51">
        <f t="shared" si="42"/>
        <v>0</v>
      </c>
      <c r="E117" s="51">
        <f t="shared" si="42"/>
        <v>0</v>
      </c>
      <c r="F117" s="51">
        <f t="shared" si="42"/>
        <v>0</v>
      </c>
      <c r="G117" s="51">
        <f t="shared" si="42"/>
        <v>0</v>
      </c>
      <c r="H117" s="51">
        <f t="shared" si="42"/>
        <v>0</v>
      </c>
      <c r="I117" s="51">
        <f t="shared" si="42"/>
        <v>0</v>
      </c>
      <c r="J117" s="51">
        <f t="shared" si="42"/>
        <v>0</v>
      </c>
      <c r="K117" s="51">
        <f t="shared" si="42"/>
        <v>0</v>
      </c>
      <c r="L117" s="132">
        <f t="shared" si="42"/>
        <v>0</v>
      </c>
      <c r="M117" s="236">
        <f>SUM(C117:L117)</f>
        <v>0</v>
      </c>
      <c r="N117" s="237"/>
      <c r="O117" s="237"/>
      <c r="P117" s="237"/>
      <c r="Q117" s="237"/>
      <c r="R117" s="2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9"/>
    </row>
    <row r="118" spans="1:30" s="24" customFormat="1" x14ac:dyDescent="0.25">
      <c r="A118" s="1" t="s">
        <v>39</v>
      </c>
      <c r="B118" s="2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9"/>
    </row>
    <row r="119" spans="1:30" s="24" customFormat="1" x14ac:dyDescent="0.25">
      <c r="A119" s="242" t="s">
        <v>29</v>
      </c>
      <c r="B119" s="243"/>
      <c r="C119" s="45">
        <f t="shared" ref="C119:L119" si="43">SUMIF($A3:$A118,$A119,C3:C118)</f>
        <v>12</v>
      </c>
      <c r="D119" s="46">
        <f t="shared" si="43"/>
        <v>10</v>
      </c>
      <c r="E119" s="46">
        <f t="shared" si="43"/>
        <v>10</v>
      </c>
      <c r="F119" s="46">
        <f t="shared" si="43"/>
        <v>12</v>
      </c>
      <c r="G119" s="46">
        <f t="shared" si="43"/>
        <v>9</v>
      </c>
      <c r="H119" s="46">
        <f t="shared" si="43"/>
        <v>9</v>
      </c>
      <c r="I119" s="46">
        <f t="shared" si="43"/>
        <v>9</v>
      </c>
      <c r="J119" s="46">
        <f t="shared" si="43"/>
        <v>9</v>
      </c>
      <c r="K119" s="46">
        <f t="shared" si="43"/>
        <v>6</v>
      </c>
      <c r="L119" s="46">
        <f t="shared" si="43"/>
        <v>2</v>
      </c>
      <c r="M119" s="244">
        <f>SUM(C119:L119)</f>
        <v>88</v>
      </c>
      <c r="N119" s="245"/>
      <c r="O119" s="245"/>
      <c r="P119" s="245"/>
      <c r="Q119" s="245"/>
      <c r="R119" s="246"/>
      <c r="S119" s="247"/>
      <c r="T119" s="248"/>
      <c r="U119" s="248"/>
      <c r="V119" s="248"/>
      <c r="W119" s="248"/>
      <c r="X119" s="248"/>
      <c r="Y119" s="248"/>
      <c r="Z119" s="248"/>
      <c r="AA119" s="248"/>
      <c r="AB119" s="248"/>
      <c r="AC119" s="248"/>
      <c r="AD119" s="249"/>
    </row>
    <row r="120" spans="1:30" s="24" customFormat="1" x14ac:dyDescent="0.25">
      <c r="A120" s="250" t="s">
        <v>30</v>
      </c>
      <c r="B120" s="251"/>
      <c r="C120" s="69">
        <f>SUMIF($A98:$A119,$A120,C98:C119)+SUMIF($A98:$A119,$A98,C98:C119)</f>
        <v>16</v>
      </c>
      <c r="D120" s="48">
        <f t="shared" ref="D120:L120" si="44">SUMIF($A98:$A119,$A120,D98:D119)+SUMIF($A98:$A119,$A98,D98:D119)</f>
        <v>13</v>
      </c>
      <c r="E120" s="48">
        <f t="shared" si="44"/>
        <v>12</v>
      </c>
      <c r="F120" s="48">
        <f t="shared" si="44"/>
        <v>13</v>
      </c>
      <c r="G120" s="48">
        <f t="shared" si="44"/>
        <v>12</v>
      </c>
      <c r="H120" s="48">
        <f t="shared" si="44"/>
        <v>11</v>
      </c>
      <c r="I120" s="48">
        <f t="shared" si="44"/>
        <v>11</v>
      </c>
      <c r="J120" s="48">
        <f t="shared" si="44"/>
        <v>12</v>
      </c>
      <c r="K120" s="48">
        <f t="shared" si="44"/>
        <v>9</v>
      </c>
      <c r="L120" s="48">
        <f t="shared" si="44"/>
        <v>2</v>
      </c>
      <c r="M120" s="252">
        <f>SUM(C120:L120)</f>
        <v>111</v>
      </c>
      <c r="N120" s="268"/>
      <c r="O120" s="268"/>
      <c r="P120" s="268"/>
      <c r="Q120" s="268"/>
      <c r="R120" s="269"/>
      <c r="S120" s="255"/>
      <c r="T120" s="256"/>
      <c r="U120" s="256"/>
      <c r="V120" s="256"/>
      <c r="W120" s="256"/>
      <c r="X120" s="256"/>
      <c r="Y120" s="256"/>
      <c r="Z120" s="256"/>
      <c r="AA120" s="256"/>
      <c r="AB120" s="256"/>
      <c r="AC120" s="256"/>
      <c r="AD120" s="257"/>
    </row>
    <row r="121" spans="1:30" s="24" customFormat="1" x14ac:dyDescent="0.25">
      <c r="A121" s="234" t="s">
        <v>31</v>
      </c>
      <c r="B121" s="235"/>
      <c r="C121" s="73">
        <f t="shared" ref="C121:L121" si="45">SUMIF($A5:$A120,$A121,C5:C120)</f>
        <v>3</v>
      </c>
      <c r="D121" s="51">
        <f t="shared" si="45"/>
        <v>4</v>
      </c>
      <c r="E121" s="51">
        <f t="shared" si="45"/>
        <v>3</v>
      </c>
      <c r="F121" s="51">
        <f t="shared" si="45"/>
        <v>2</v>
      </c>
      <c r="G121" s="51">
        <f t="shared" si="45"/>
        <v>4</v>
      </c>
      <c r="H121" s="51">
        <f t="shared" si="45"/>
        <v>1</v>
      </c>
      <c r="I121" s="51">
        <f t="shared" si="45"/>
        <v>3</v>
      </c>
      <c r="J121" s="51">
        <f t="shared" si="45"/>
        <v>2</v>
      </c>
      <c r="K121" s="51">
        <f t="shared" si="45"/>
        <v>2</v>
      </c>
      <c r="L121" s="51">
        <f t="shared" si="45"/>
        <v>0</v>
      </c>
      <c r="M121" s="236">
        <f>SUM(C121:L121)</f>
        <v>24</v>
      </c>
      <c r="N121" s="258"/>
      <c r="O121" s="258"/>
      <c r="P121" s="258"/>
      <c r="Q121" s="258"/>
      <c r="R121" s="259"/>
      <c r="S121" s="255"/>
      <c r="T121" s="256"/>
      <c r="U121" s="256"/>
      <c r="V121" s="256"/>
      <c r="W121" s="256"/>
      <c r="X121" s="256"/>
      <c r="Y121" s="256"/>
      <c r="Z121" s="256"/>
      <c r="AA121" s="256"/>
      <c r="AB121" s="256"/>
      <c r="AC121" s="256"/>
      <c r="AD121" s="257"/>
    </row>
    <row r="122" spans="1:30" s="24" customFormat="1" ht="13.5" thickBot="1" x14ac:dyDescent="0.3">
      <c r="A122" s="260" t="s">
        <v>40</v>
      </c>
      <c r="B122" s="261"/>
      <c r="C122" s="149">
        <v>15</v>
      </c>
      <c r="D122" s="150">
        <v>13</v>
      </c>
      <c r="E122" s="150">
        <v>12</v>
      </c>
      <c r="F122" s="150">
        <v>12</v>
      </c>
      <c r="G122" s="150">
        <v>13</v>
      </c>
      <c r="H122" s="150">
        <v>11</v>
      </c>
      <c r="I122" s="150">
        <v>12</v>
      </c>
      <c r="J122" s="150">
        <v>11</v>
      </c>
      <c r="K122" s="150">
        <v>10</v>
      </c>
      <c r="L122" s="150">
        <v>2</v>
      </c>
      <c r="M122" s="262">
        <f>SUM(C122:L122)</f>
        <v>111</v>
      </c>
      <c r="N122" s="263"/>
      <c r="O122" s="263"/>
      <c r="P122" s="263"/>
      <c r="Q122" s="263"/>
      <c r="R122" s="264"/>
      <c r="S122" s="265"/>
      <c r="T122" s="266"/>
      <c r="U122" s="266"/>
      <c r="V122" s="266"/>
      <c r="W122" s="266"/>
      <c r="X122" s="266"/>
      <c r="Y122" s="266"/>
      <c r="Z122" s="266"/>
      <c r="AA122" s="266"/>
      <c r="AB122" s="266"/>
      <c r="AC122" s="266"/>
      <c r="AD122" s="267"/>
    </row>
    <row r="123" spans="1:30" s="24" customFormat="1" x14ac:dyDescent="0.25">
      <c r="A123" s="1" t="s">
        <v>41</v>
      </c>
      <c r="B123" s="2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61"/>
    </row>
    <row r="124" spans="1:30" s="24" customFormat="1" x14ac:dyDescent="0.2">
      <c r="A124" s="53" t="s">
        <v>233</v>
      </c>
      <c r="B124" s="25" t="s">
        <v>251</v>
      </c>
      <c r="C124" s="126"/>
      <c r="D124" s="127"/>
      <c r="E124" s="127"/>
      <c r="F124" s="127"/>
      <c r="G124" s="127"/>
      <c r="H124" s="127" t="s">
        <v>36</v>
      </c>
      <c r="I124" s="127" t="s">
        <v>26</v>
      </c>
      <c r="J124" s="127"/>
      <c r="K124" s="127"/>
      <c r="L124" s="127"/>
      <c r="M124" s="126"/>
      <c r="N124" s="127"/>
      <c r="O124" s="127"/>
      <c r="P124" s="137">
        <v>2</v>
      </c>
      <c r="Q124" s="34">
        <v>3</v>
      </c>
      <c r="R124" s="146" t="s">
        <v>27</v>
      </c>
      <c r="S124" s="197" t="s">
        <v>32</v>
      </c>
      <c r="T124" s="201" t="s">
        <v>217</v>
      </c>
      <c r="U124" s="199" t="s">
        <v>218</v>
      </c>
      <c r="V124" s="148" t="s">
        <v>32</v>
      </c>
      <c r="W124" s="192" t="s">
        <v>253</v>
      </c>
      <c r="X124" s="230" t="s">
        <v>254</v>
      </c>
      <c r="Y124" s="177"/>
      <c r="Z124" s="196"/>
      <c r="AA124" s="216"/>
      <c r="AB124" s="75" t="s">
        <v>211</v>
      </c>
      <c r="AC124" s="75" t="s">
        <v>212</v>
      </c>
      <c r="AD124" s="151" t="s">
        <v>252</v>
      </c>
    </row>
    <row r="125" spans="1:30" s="24" customFormat="1" ht="12.75" customHeight="1" x14ac:dyDescent="0.25">
      <c r="A125" s="53" t="s">
        <v>255</v>
      </c>
      <c r="B125" s="25" t="s">
        <v>2</v>
      </c>
      <c r="C125" s="126"/>
      <c r="D125" s="127"/>
      <c r="E125" s="127"/>
      <c r="F125" s="127"/>
      <c r="G125" s="127"/>
      <c r="H125" s="127"/>
      <c r="I125" s="127"/>
      <c r="J125" s="127" t="s">
        <v>36</v>
      </c>
      <c r="K125" s="127" t="s">
        <v>26</v>
      </c>
      <c r="L125" s="127"/>
      <c r="M125" s="126"/>
      <c r="N125" s="127"/>
      <c r="O125" s="127"/>
      <c r="P125" s="137">
        <v>2</v>
      </c>
      <c r="Q125" s="34">
        <v>3</v>
      </c>
      <c r="R125" s="146" t="s">
        <v>27</v>
      </c>
      <c r="S125" s="198" t="s">
        <v>32</v>
      </c>
      <c r="T125" s="229" t="s">
        <v>233</v>
      </c>
      <c r="U125" s="200" t="s">
        <v>251</v>
      </c>
      <c r="V125" s="190" t="s">
        <v>32</v>
      </c>
      <c r="W125" s="215" t="s">
        <v>223</v>
      </c>
      <c r="X125" s="231" t="s">
        <v>224</v>
      </c>
      <c r="Y125" s="177"/>
      <c r="Z125" s="196"/>
      <c r="AA125" s="216"/>
      <c r="AB125" s="75" t="s">
        <v>211</v>
      </c>
      <c r="AC125" s="75" t="s">
        <v>212</v>
      </c>
      <c r="AD125" s="151" t="s">
        <v>4</v>
      </c>
    </row>
    <row r="126" spans="1:30" s="24" customFormat="1" x14ac:dyDescent="0.25">
      <c r="A126" s="242" t="s">
        <v>29</v>
      </c>
      <c r="B126" s="243"/>
      <c r="C126" s="45">
        <f>SUMIF(C124:C125,"=x",$M124:$M125)+SUMIF(C124:C125,"=x",$N124:$N125)+SUMIF(C124:C125,"=x",$O124:$O125)+SUMIF(C124:C125,"=x",$P124:$P125)</f>
        <v>0</v>
      </c>
      <c r="D126" s="46">
        <f t="shared" ref="D126:L126" si="46">SUMIF(D124:D125,"=x",$M124:$M125)+SUMIF(D124:D125,"=x",$N124:$N125)+SUMIF(D124:D125,"=x",$O124:$O125)+SUMIF(D124:D125,"=x",$P124:$P125)</f>
        <v>0</v>
      </c>
      <c r="E126" s="46">
        <f t="shared" si="46"/>
        <v>0</v>
      </c>
      <c r="F126" s="46">
        <f t="shared" si="46"/>
        <v>0</v>
      </c>
      <c r="G126" s="46">
        <f t="shared" si="46"/>
        <v>0</v>
      </c>
      <c r="H126" s="46">
        <f t="shared" si="46"/>
        <v>0</v>
      </c>
      <c r="I126" s="46">
        <f t="shared" si="46"/>
        <v>2</v>
      </c>
      <c r="J126" s="46">
        <f t="shared" si="46"/>
        <v>0</v>
      </c>
      <c r="K126" s="46">
        <f t="shared" si="46"/>
        <v>2</v>
      </c>
      <c r="L126" s="46">
        <f t="shared" si="46"/>
        <v>0</v>
      </c>
      <c r="M126" s="244">
        <f>SUM(C126:L126)</f>
        <v>4</v>
      </c>
      <c r="N126" s="245"/>
      <c r="O126" s="245"/>
      <c r="P126" s="245"/>
      <c r="Q126" s="245"/>
      <c r="R126" s="246"/>
      <c r="S126" s="247"/>
      <c r="T126" s="248"/>
      <c r="U126" s="248"/>
      <c r="V126" s="248"/>
      <c r="W126" s="248"/>
      <c r="X126" s="248"/>
      <c r="Y126" s="248"/>
      <c r="Z126" s="248"/>
      <c r="AA126" s="248"/>
      <c r="AB126" s="248"/>
      <c r="AC126" s="248"/>
      <c r="AD126" s="249"/>
    </row>
    <row r="127" spans="1:30" s="24" customFormat="1" x14ac:dyDescent="0.25">
      <c r="A127" s="250" t="s">
        <v>30</v>
      </c>
      <c r="B127" s="251"/>
      <c r="C127" s="47">
        <f t="shared" ref="C127:L127" si="47">SUMIF(C124:C125,"=x",$Q124:$Q125)</f>
        <v>0</v>
      </c>
      <c r="D127" s="48">
        <f t="shared" si="47"/>
        <v>0</v>
      </c>
      <c r="E127" s="48">
        <f t="shared" si="47"/>
        <v>0</v>
      </c>
      <c r="F127" s="48">
        <f t="shared" si="47"/>
        <v>0</v>
      </c>
      <c r="G127" s="48">
        <f t="shared" si="47"/>
        <v>0</v>
      </c>
      <c r="H127" s="48">
        <f t="shared" si="47"/>
        <v>0</v>
      </c>
      <c r="I127" s="48">
        <f t="shared" si="47"/>
        <v>3</v>
      </c>
      <c r="J127" s="48">
        <f t="shared" si="47"/>
        <v>0</v>
      </c>
      <c r="K127" s="48">
        <f t="shared" si="47"/>
        <v>3</v>
      </c>
      <c r="L127" s="49">
        <f t="shared" si="47"/>
        <v>0</v>
      </c>
      <c r="M127" s="252">
        <f>SUM(C127:L127)</f>
        <v>6</v>
      </c>
      <c r="N127" s="253"/>
      <c r="O127" s="253"/>
      <c r="P127" s="253"/>
      <c r="Q127" s="253"/>
      <c r="R127" s="254"/>
      <c r="S127" s="255"/>
      <c r="T127" s="256"/>
      <c r="U127" s="256"/>
      <c r="V127" s="256"/>
      <c r="W127" s="256"/>
      <c r="X127" s="256"/>
      <c r="Y127" s="256"/>
      <c r="Z127" s="256"/>
      <c r="AA127" s="256"/>
      <c r="AB127" s="256"/>
      <c r="AC127" s="256"/>
      <c r="AD127" s="257"/>
    </row>
    <row r="128" spans="1:30" s="24" customFormat="1" x14ac:dyDescent="0.25">
      <c r="A128" s="234" t="s">
        <v>31</v>
      </c>
      <c r="B128" s="235"/>
      <c r="C128" s="50">
        <f t="shared" ref="C128:L128" si="48">SUMPRODUCT(--(C124:C125="x"),--($R124:$R125="K(5)"))</f>
        <v>0</v>
      </c>
      <c r="D128" s="51">
        <f t="shared" si="48"/>
        <v>0</v>
      </c>
      <c r="E128" s="51">
        <f t="shared" si="48"/>
        <v>0</v>
      </c>
      <c r="F128" s="51">
        <f t="shared" si="48"/>
        <v>0</v>
      </c>
      <c r="G128" s="51">
        <f t="shared" si="48"/>
        <v>0</v>
      </c>
      <c r="H128" s="51">
        <f t="shared" si="48"/>
        <v>0</v>
      </c>
      <c r="I128" s="51">
        <f t="shared" si="48"/>
        <v>0</v>
      </c>
      <c r="J128" s="51">
        <f t="shared" si="48"/>
        <v>0</v>
      </c>
      <c r="K128" s="51">
        <f t="shared" si="48"/>
        <v>0</v>
      </c>
      <c r="L128" s="132">
        <f t="shared" si="48"/>
        <v>0</v>
      </c>
      <c r="M128" s="236">
        <f>SUM(C128:L128)</f>
        <v>0</v>
      </c>
      <c r="N128" s="237"/>
      <c r="O128" s="237"/>
      <c r="P128" s="237"/>
      <c r="Q128" s="237"/>
      <c r="R128" s="238"/>
      <c r="S128" s="239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1"/>
    </row>
    <row r="129" spans="1:29" s="24" customFormat="1" x14ac:dyDescent="0.2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2"/>
      <c r="S129" s="9"/>
      <c r="T129" s="10"/>
      <c r="U129" s="10"/>
      <c r="V129" s="9"/>
      <c r="W129" s="10"/>
      <c r="X129" s="10"/>
      <c r="Y129" s="9"/>
      <c r="Z129" s="9"/>
      <c r="AA129" s="9"/>
      <c r="AB129" s="9"/>
      <c r="AC129" s="9"/>
    </row>
    <row r="131" spans="1:29" x14ac:dyDescent="0.2">
      <c r="A131" s="141" t="s">
        <v>15</v>
      </c>
    </row>
    <row r="132" spans="1:29" x14ac:dyDescent="0.2">
      <c r="A132" s="10" t="s">
        <v>42</v>
      </c>
    </row>
    <row r="133" spans="1:29" x14ac:dyDescent="0.2">
      <c r="A133" s="10" t="s">
        <v>43</v>
      </c>
    </row>
    <row r="134" spans="1:29" x14ac:dyDescent="0.2">
      <c r="A134" s="10"/>
    </row>
    <row r="135" spans="1:29" x14ac:dyDescent="0.2">
      <c r="A135" s="141" t="s">
        <v>16</v>
      </c>
    </row>
    <row r="136" spans="1:29" x14ac:dyDescent="0.2">
      <c r="A136" s="10" t="s">
        <v>44</v>
      </c>
    </row>
    <row r="137" spans="1:29" x14ac:dyDescent="0.2">
      <c r="A137" s="10" t="s">
        <v>45</v>
      </c>
    </row>
    <row r="138" spans="1:29" x14ac:dyDescent="0.2">
      <c r="A138" s="10" t="s">
        <v>46</v>
      </c>
    </row>
    <row r="139" spans="1:29" x14ac:dyDescent="0.2">
      <c r="A139" s="10" t="s">
        <v>47</v>
      </c>
    </row>
    <row r="140" spans="1:29" x14ac:dyDescent="0.2">
      <c r="A140" s="10"/>
    </row>
    <row r="142" spans="1:29" x14ac:dyDescent="0.2">
      <c r="A142" s="141" t="s">
        <v>48</v>
      </c>
    </row>
    <row r="143" spans="1:29" x14ac:dyDescent="0.2">
      <c r="A143" s="10" t="s">
        <v>49</v>
      </c>
    </row>
    <row r="144" spans="1:29" x14ac:dyDescent="0.2">
      <c r="A144" s="10" t="s">
        <v>50</v>
      </c>
    </row>
    <row r="145" spans="1:1" x14ac:dyDescent="0.2">
      <c r="A145" s="10" t="s">
        <v>51</v>
      </c>
    </row>
    <row r="146" spans="1:1" x14ac:dyDescent="0.2">
      <c r="A146" s="10" t="s">
        <v>52</v>
      </c>
    </row>
    <row r="148" spans="1:1" x14ac:dyDescent="0.2">
      <c r="A148" s="141" t="s">
        <v>53</v>
      </c>
    </row>
    <row r="149" spans="1:1" x14ac:dyDescent="0.2">
      <c r="A149" s="142" t="s">
        <v>54</v>
      </c>
    </row>
    <row r="150" spans="1:1" x14ac:dyDescent="0.2">
      <c r="A150" s="143" t="s">
        <v>55</v>
      </c>
    </row>
    <row r="151" spans="1:1" x14ac:dyDescent="0.2">
      <c r="A151" s="10" t="s">
        <v>56</v>
      </c>
    </row>
  </sheetData>
  <mergeCells count="131">
    <mergeCell ref="A13:B13"/>
    <mergeCell ref="M13:R13"/>
    <mergeCell ref="S13:AD13"/>
    <mergeCell ref="A14:B14"/>
    <mergeCell ref="M14:R14"/>
    <mergeCell ref="S14:AD14"/>
    <mergeCell ref="AC4:AC5"/>
    <mergeCell ref="AD4:AD5"/>
    <mergeCell ref="A12:B12"/>
    <mergeCell ref="M12:R12"/>
    <mergeCell ref="S12:AD12"/>
    <mergeCell ref="S4:U4"/>
    <mergeCell ref="V4:X4"/>
    <mergeCell ref="Y4:AA4"/>
    <mergeCell ref="AB4:AB5"/>
    <mergeCell ref="A4:A5"/>
    <mergeCell ref="B4:B5"/>
    <mergeCell ref="C4:L4"/>
    <mergeCell ref="M4:P4"/>
    <mergeCell ref="Q4:Q5"/>
    <mergeCell ref="R4:R5"/>
    <mergeCell ref="A22:B22"/>
    <mergeCell ref="M22:R22"/>
    <mergeCell ref="S22:AD22"/>
    <mergeCell ref="A28:B28"/>
    <mergeCell ref="M28:R28"/>
    <mergeCell ref="A29:B29"/>
    <mergeCell ref="M29:R29"/>
    <mergeCell ref="A20:B20"/>
    <mergeCell ref="M20:R20"/>
    <mergeCell ref="S20:AD20"/>
    <mergeCell ref="A21:B21"/>
    <mergeCell ref="M21:R21"/>
    <mergeCell ref="S21:AD21"/>
    <mergeCell ref="A42:B42"/>
    <mergeCell ref="M42:R42"/>
    <mergeCell ref="A49:B49"/>
    <mergeCell ref="M49:R49"/>
    <mergeCell ref="A50:B50"/>
    <mergeCell ref="M50:R50"/>
    <mergeCell ref="A30:B30"/>
    <mergeCell ref="M30:R30"/>
    <mergeCell ref="A40:B40"/>
    <mergeCell ref="M40:R40"/>
    <mergeCell ref="A41:B41"/>
    <mergeCell ref="M41:R41"/>
    <mergeCell ref="A57:B57"/>
    <mergeCell ref="M57:R57"/>
    <mergeCell ref="A62:B62"/>
    <mergeCell ref="M62:R62"/>
    <mergeCell ref="A63:B63"/>
    <mergeCell ref="M63:R63"/>
    <mergeCell ref="A51:B51"/>
    <mergeCell ref="M51:R51"/>
    <mergeCell ref="A55:B55"/>
    <mergeCell ref="M55:R55"/>
    <mergeCell ref="A56:B56"/>
    <mergeCell ref="M56:R56"/>
    <mergeCell ref="A71:B71"/>
    <mergeCell ref="M71:R71"/>
    <mergeCell ref="A83:B83"/>
    <mergeCell ref="M83:R83"/>
    <mergeCell ref="A84:B84"/>
    <mergeCell ref="M84:R84"/>
    <mergeCell ref="A64:B64"/>
    <mergeCell ref="M64:R64"/>
    <mergeCell ref="A69:B69"/>
    <mergeCell ref="M69:R69"/>
    <mergeCell ref="A70:B70"/>
    <mergeCell ref="M70:R70"/>
    <mergeCell ref="A91:B91"/>
    <mergeCell ref="M91:R91"/>
    <mergeCell ref="A95:B95"/>
    <mergeCell ref="M95:R95"/>
    <mergeCell ref="S95:AD95"/>
    <mergeCell ref="A96:B96"/>
    <mergeCell ref="M96:R96"/>
    <mergeCell ref="S96:AD96"/>
    <mergeCell ref="A85:B85"/>
    <mergeCell ref="M85:R85"/>
    <mergeCell ref="A89:B89"/>
    <mergeCell ref="M89:R89"/>
    <mergeCell ref="A90:B90"/>
    <mergeCell ref="M90:R90"/>
    <mergeCell ref="A102:B102"/>
    <mergeCell ref="M102:R102"/>
    <mergeCell ref="A103:B103"/>
    <mergeCell ref="M103:R103"/>
    <mergeCell ref="A110:B110"/>
    <mergeCell ref="M110:R110"/>
    <mergeCell ref="A97:B97"/>
    <mergeCell ref="M97:R97"/>
    <mergeCell ref="S97:AD97"/>
    <mergeCell ref="A98:B98"/>
    <mergeCell ref="M98:R98"/>
    <mergeCell ref="A101:B101"/>
    <mergeCell ref="M101:R101"/>
    <mergeCell ref="A115:B115"/>
    <mergeCell ref="M115:R115"/>
    <mergeCell ref="A116:B116"/>
    <mergeCell ref="M116:R116"/>
    <mergeCell ref="A117:B117"/>
    <mergeCell ref="M117:R117"/>
    <mergeCell ref="S110:AD110"/>
    <mergeCell ref="A111:B111"/>
    <mergeCell ref="M111:R111"/>
    <mergeCell ref="S111:AD111"/>
    <mergeCell ref="A112:B112"/>
    <mergeCell ref="M112:R112"/>
    <mergeCell ref="S112:AD112"/>
    <mergeCell ref="A121:B121"/>
    <mergeCell ref="M121:R121"/>
    <mergeCell ref="S121:AD121"/>
    <mergeCell ref="A122:B122"/>
    <mergeCell ref="M122:R122"/>
    <mergeCell ref="S122:AD122"/>
    <mergeCell ref="A119:B119"/>
    <mergeCell ref="M119:R119"/>
    <mergeCell ref="S119:AD119"/>
    <mergeCell ref="A120:B120"/>
    <mergeCell ref="M120:R120"/>
    <mergeCell ref="S120:AD120"/>
    <mergeCell ref="A128:B128"/>
    <mergeCell ref="M128:R128"/>
    <mergeCell ref="S128:AD128"/>
    <mergeCell ref="A126:B126"/>
    <mergeCell ref="M126:R126"/>
    <mergeCell ref="S126:AD126"/>
    <mergeCell ref="A127:B127"/>
    <mergeCell ref="M127:R127"/>
    <mergeCell ref="S127:AD127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OTAK_földrajztanár_TTK</vt:lpstr>
      <vt:lpstr>OTAK_földrajztanár_TTK!Nyomtatási_terület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2022-06-08T09:57:22Z</dcterms:modified>
</cp:coreProperties>
</file>