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kémiatanár\"/>
    </mc:Choice>
  </mc:AlternateContent>
  <xr:revisionPtr revIDLastSave="0" documentId="13_ncr:1_{4C6231E9-3AE2-4B97-BC24-61FBAE5FD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émiatanár 4 félév levelező" sheetId="8" r:id="rId1"/>
  </sheets>
  <definedNames>
    <definedName name="_xlnm.Print_Area" localSheetId="0">'kémiatanár 4 félév levelező'!$A$4:$F$50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8" l="1"/>
  <c r="E62" i="8"/>
  <c r="D62" i="8"/>
  <c r="C62" i="8"/>
  <c r="G62" i="8" s="1"/>
  <c r="F61" i="8"/>
  <c r="E61" i="8"/>
  <c r="D61" i="8"/>
  <c r="C61" i="8"/>
  <c r="G61" i="8" s="1"/>
  <c r="F60" i="8"/>
  <c r="E60" i="8"/>
  <c r="D60" i="8"/>
  <c r="C60" i="8"/>
  <c r="G60" i="8" s="1"/>
  <c r="F57" i="8"/>
  <c r="E57" i="8"/>
  <c r="D57" i="8"/>
  <c r="C57" i="8"/>
  <c r="F56" i="8"/>
  <c r="E56" i="8"/>
  <c r="D56" i="8"/>
  <c r="C56" i="8"/>
  <c r="F55" i="8"/>
  <c r="E55" i="8"/>
  <c r="D55" i="8"/>
  <c r="C55" i="8"/>
  <c r="G51" i="8"/>
  <c r="F46" i="8"/>
  <c r="E46" i="8"/>
  <c r="D46" i="8"/>
  <c r="C46" i="8"/>
  <c r="F45" i="8"/>
  <c r="E45" i="8"/>
  <c r="D45" i="8"/>
  <c r="C45" i="8"/>
  <c r="F44" i="8"/>
  <c r="E44" i="8"/>
  <c r="D44" i="8"/>
  <c r="C44" i="8"/>
  <c r="F41" i="8"/>
  <c r="E41" i="8"/>
  <c r="D41" i="8"/>
  <c r="C41" i="8"/>
  <c r="F40" i="8"/>
  <c r="E40" i="8"/>
  <c r="D40" i="8"/>
  <c r="C40" i="8"/>
  <c r="F39" i="8"/>
  <c r="E39" i="8"/>
  <c r="D39" i="8"/>
  <c r="C39" i="8"/>
  <c r="F31" i="8"/>
  <c r="E31" i="8"/>
  <c r="D31" i="8"/>
  <c r="C31" i="8"/>
  <c r="F30" i="8"/>
  <c r="C30" i="8"/>
  <c r="F29" i="8"/>
  <c r="E29" i="8"/>
  <c r="D29" i="8"/>
  <c r="C29" i="8"/>
  <c r="F17" i="8"/>
  <c r="E17" i="8"/>
  <c r="E50" i="8" s="1"/>
  <c r="D17" i="8"/>
  <c r="C17" i="8"/>
  <c r="F16" i="8"/>
  <c r="E16" i="8"/>
  <c r="E32" i="8" s="1"/>
  <c r="E49" i="8" s="1"/>
  <c r="D16" i="8"/>
  <c r="D32" i="8" s="1"/>
  <c r="C16" i="8"/>
  <c r="F15" i="8"/>
  <c r="E15" i="8"/>
  <c r="D15" i="8"/>
  <c r="C15" i="8"/>
  <c r="G30" i="8" l="1"/>
  <c r="F50" i="8"/>
  <c r="G41" i="8"/>
  <c r="E48" i="8"/>
  <c r="G17" i="8"/>
  <c r="G40" i="8"/>
  <c r="D50" i="8"/>
  <c r="G57" i="8"/>
  <c r="C32" i="8"/>
  <c r="C49" i="8" s="1"/>
  <c r="G56" i="8"/>
  <c r="G29" i="8"/>
  <c r="D48" i="8"/>
  <c r="F32" i="8"/>
  <c r="G44" i="8"/>
  <c r="G16" i="8"/>
  <c r="F48" i="8"/>
  <c r="G31" i="8"/>
  <c r="G39" i="8"/>
  <c r="G45" i="8"/>
  <c r="G46" i="8"/>
  <c r="G55" i="8"/>
  <c r="G15" i="8"/>
  <c r="D49" i="8"/>
  <c r="C48" i="8"/>
  <c r="C50" i="8"/>
  <c r="G50" i="8" l="1"/>
  <c r="G32" i="8"/>
  <c r="G48" i="8"/>
  <c r="F49" i="8"/>
  <c r="G49" i="8" s="1"/>
</calcChain>
</file>

<file path=xl/sharedStrings.xml><?xml version="1.0" encoding="utf-8"?>
<sst xmlns="http://schemas.openxmlformats.org/spreadsheetml/2006/main" count="269" uniqueCount="165">
  <si>
    <t>szgy</t>
  </si>
  <si>
    <t>Szaktárgyi tanítási gyakorlat</t>
  </si>
  <si>
    <t>Összefüggő egyéni iskolai gyakorlatot kísérő szakos szeminárium</t>
  </si>
  <si>
    <t>Subject-specific Teaching Practice</t>
  </si>
  <si>
    <t>kv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</si>
  <si>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</si>
  <si>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</si>
  <si>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</si>
  <si>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</si>
  <si>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</si>
  <si>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</si>
  <si>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</si>
  <si>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</si>
  <si>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</si>
  <si>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KÉMIATANÁR</t>
  </si>
  <si>
    <t>Kémia alapszakos képzettség birtokában egyszakos részidős képzés (120 kredit) levelező (2022-től)</t>
  </si>
  <si>
    <t>Szakfelelős: Dr. Túri László</t>
  </si>
  <si>
    <t>Képzési koordinátor: Dr. Szalay Luca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</si>
  <si>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</si>
  <si>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</si>
  <si>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</si>
  <si>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</si>
  <si>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</si>
  <si>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</si>
  <si>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</si>
  <si>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</si>
  <si>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</si>
  <si>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(30 kredit)</t>
  </si>
  <si>
    <t>Kötelező tárgyak (18 kredit)</t>
  </si>
  <si>
    <t>informatk22glr</t>
  </si>
  <si>
    <t>Informatika kémiatanároknak</t>
  </si>
  <si>
    <t>x</t>
  </si>
  <si>
    <t>Gyj(5)</t>
  </si>
  <si>
    <t>Tóth Gergely János</t>
  </si>
  <si>
    <t>TTK Fizikai Kémiai Tanszék</t>
  </si>
  <si>
    <t>Information Technology for Chemistry Teachers</t>
  </si>
  <si>
    <t>biolkemk22elr</t>
  </si>
  <si>
    <t>Biológiai kémia</t>
  </si>
  <si>
    <t>K(5)</t>
  </si>
  <si>
    <t>Bánóczi Zoltán</t>
  </si>
  <si>
    <t>TTK Szerves Kémiai Tanszék</t>
  </si>
  <si>
    <t>Biological Chemistry</t>
  </si>
  <si>
    <t>kemiatortk22elr</t>
  </si>
  <si>
    <t>A kémia története</t>
  </si>
  <si>
    <t>Vesztergom Soma</t>
  </si>
  <si>
    <t>The History of Chemistry</t>
  </si>
  <si>
    <t>xintegtermtg22elr</t>
  </si>
  <si>
    <t>Integrált szemléletű természettudomány</t>
  </si>
  <si>
    <t>Gy(5)</t>
  </si>
  <si>
    <t>Harman-Tóth Erzsébet</t>
  </si>
  <si>
    <t>TTK Környezettudományi Centrum</t>
  </si>
  <si>
    <t>Integrated Approach in Science</t>
  </si>
  <si>
    <t>ttudtarsdlk22elr</t>
  </si>
  <si>
    <t>Természettudomány és társadalom</t>
  </si>
  <si>
    <t>Szalay Luca</t>
  </si>
  <si>
    <t>TTK Analitikai Kémiai Tanszék</t>
  </si>
  <si>
    <t>Science and Society</t>
  </si>
  <si>
    <t>versenyfelk22glr</t>
  </si>
  <si>
    <t>Kémiaversenyek és feladataik</t>
  </si>
  <si>
    <t>Magyarfalvi Gábor</t>
  </si>
  <si>
    <t>TTK Szervetlen Kémiai Tanszék</t>
  </si>
  <si>
    <t>Chemistry competitions and their problems</t>
  </si>
  <si>
    <t>összes kontaktóra</t>
  </si>
  <si>
    <t>összes kredit</t>
  </si>
  <si>
    <t>összes kollokvium</t>
  </si>
  <si>
    <t>Kötelezően választható tárgyak (teljesítendő: 12 kredit)</t>
  </si>
  <si>
    <t>magkemk20elr</t>
  </si>
  <si>
    <t>Nukleáris kémia</t>
  </si>
  <si>
    <t>Homonnay Zoltán</t>
  </si>
  <si>
    <t>Nuclear Chemistry</t>
  </si>
  <si>
    <t>szerkezetk20elr</t>
  </si>
  <si>
    <t>Szerkezetkutató módszerek</t>
  </si>
  <si>
    <t>Harmath Veronika</t>
  </si>
  <si>
    <t>Methods in Structural Chemistry</t>
  </si>
  <si>
    <t>tdkk22llr</t>
  </si>
  <si>
    <t>Tudományos diákkör</t>
  </si>
  <si>
    <t>Gyj(3)</t>
  </si>
  <si>
    <t>Túri László</t>
  </si>
  <si>
    <t>Research Project</t>
  </si>
  <si>
    <t>kembiolk20elr</t>
  </si>
  <si>
    <t>A biológia alapjai</t>
  </si>
  <si>
    <t>Kele Péter</t>
  </si>
  <si>
    <t>Fundamentals of Biology</t>
  </si>
  <si>
    <t>asvanytang22glr</t>
  </si>
  <si>
    <t>Ásványtan -  kristálykémia</t>
  </si>
  <si>
    <t>Weiszburg Tamás</t>
  </si>
  <si>
    <t>TTK Ásványtani Tanszék</t>
  </si>
  <si>
    <t>Mineralogy and Crystal Chemistry</t>
  </si>
  <si>
    <t>anyagtudk20elr</t>
  </si>
  <si>
    <t>Kémiai anyagtudomány</t>
  </si>
  <si>
    <t>Sinkó Katalin</t>
  </si>
  <si>
    <t>polimerk20elr</t>
  </si>
  <si>
    <t>Polimer kémia</t>
  </si>
  <si>
    <t>Iván Béla</t>
  </si>
  <si>
    <t>Polymer Chemistry</t>
  </si>
  <si>
    <t>elmeletkemk22elr</t>
  </si>
  <si>
    <t>Elméleti kémia</t>
  </si>
  <si>
    <t>Mátyus Edit</t>
  </si>
  <si>
    <t>Theoretical Chemistry</t>
  </si>
  <si>
    <t>projektlabk22llr</t>
  </si>
  <si>
    <t>Haladó projekt labor</t>
  </si>
  <si>
    <t>Szalai István</t>
  </si>
  <si>
    <t>Advanced Project Laboratory</t>
  </si>
  <si>
    <t>gyogykemk20elr</t>
  </si>
  <si>
    <t>Gyógyszerkémia</t>
  </si>
  <si>
    <t>Csörgeiné Kurin Krisztina</t>
  </si>
  <si>
    <t>Chemistry of Drugs</t>
  </si>
  <si>
    <t>teljesítendő kredit</t>
  </si>
  <si>
    <t>Szakterületi ismeretek összes kredit (30 kredit)</t>
  </si>
  <si>
    <t>Szakmódszertani ismeretek ( 10 kredit)</t>
  </si>
  <si>
    <t>kemtanmodk22elr</t>
  </si>
  <si>
    <t>A kémiatanítás módszertanának elmélete</t>
  </si>
  <si>
    <t>Methods of Teaching Chemistry</t>
  </si>
  <si>
    <t>kemtanmod1k22llr</t>
  </si>
  <si>
    <t>A kémiatanítás módszertanának gyakorlata I.</t>
  </si>
  <si>
    <t>Practice of Teaching Chemistry I.</t>
  </si>
  <si>
    <t>flmegoldk22glr</t>
  </si>
  <si>
    <t>Feladatok megoldásának tanítása</t>
  </si>
  <si>
    <t>Kiss Edina</t>
  </si>
  <si>
    <t>Teaching of Solving Chemical Problems</t>
  </si>
  <si>
    <t>kemtanmod2k22llr</t>
  </si>
  <si>
    <t>A kémiatanítás módszertanának gyakorlata II.</t>
  </si>
  <si>
    <t>digiteszkk22glr</t>
  </si>
  <si>
    <t>Digitális eszközök a kémiaoktatásban</t>
  </si>
  <si>
    <t>Practice of Teaching Chemistry II.</t>
  </si>
  <si>
    <t>Iskolai gyakorlathoz közvetlenül kapcsolódó tárgy (2 kredit)</t>
  </si>
  <si>
    <t>Gy(3)</t>
  </si>
  <si>
    <t>ÖSSZESEN</t>
  </si>
  <si>
    <t>összes előírt kredit</t>
  </si>
  <si>
    <t>Iskolai gyakorlatok (12 kredit)</t>
  </si>
  <si>
    <t>RTK-TGYL-KÉM</t>
  </si>
  <si>
    <t>RTK-SZGYL6-KÉM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</si>
  <si>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</si>
  <si>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</si>
  <si>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</si>
  <si>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</si>
  <si>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</si>
  <si>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</si>
  <si>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</si>
  <si>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</si>
  <si>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</si>
  <si>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</si>
  <si>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</si>
  <si>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</si>
  <si>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</si>
  <si>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</si>
  <si>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</si>
  <si>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</si>
  <si>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RTK-ÖGYL2-KÉM</t>
  </si>
  <si>
    <t>RTK-ÖGYL</t>
  </si>
  <si>
    <t>t</t>
  </si>
  <si>
    <t>Materials Science</t>
  </si>
  <si>
    <t>Digital Tools in Teaching Chemistry</t>
  </si>
  <si>
    <t>Csoportos tanítási gyakorlat</t>
  </si>
  <si>
    <t>e</t>
  </si>
  <si>
    <t>RTK-PGYL-3-TAN22-106L</t>
  </si>
  <si>
    <t>Pályaszocializációs gyakorlat 3</t>
  </si>
  <si>
    <t>Group Teaching Practice</t>
  </si>
  <si>
    <t>szk</t>
  </si>
  <si>
    <t>Egyéni szakdolgozati munka (4 kredit)</t>
  </si>
  <si>
    <t>Egyéni szakdolgozati munka</t>
  </si>
  <si>
    <t>Gy(2)</t>
  </si>
  <si>
    <t>Individual Thesis Work</t>
  </si>
  <si>
    <t>RTK-SZDL-KÉM</t>
  </si>
  <si>
    <t>szk = szakdolgozati konzultáció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</si>
</sst>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8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2F2F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  <xf numFmtId="0" fontId="2" fillId="0" borderId="0"/>
  </cellStyleXfs>
  <cellXfs count="258">
    <xf numFmtId="0" fontId="0" fillId="0" borderId="0" xfId="0"/>
    <xf numFmtId="0" fontId="3" fillId="0" borderId="0" xfId="2" applyFont="1" applyAlignment="1">
      <alignment horizontal="left" vertical="center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8" fillId="0" borderId="14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7" fillId="3" borderId="16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2" fillId="0" borderId="19" xfId="2" applyBorder="1" applyAlignment="1">
      <alignment vertical="center"/>
    </xf>
    <xf numFmtId="0" fontId="12" fillId="0" borderId="1" xfId="2" applyFont="1" applyBorder="1" applyAlignment="1">
      <alignment horizontal="left" vertical="center" wrapText="1"/>
    </xf>
    <xf numFmtId="0" fontId="7" fillId="4" borderId="14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21" xfId="3" applyFont="1" applyBorder="1" applyAlignment="1">
      <alignment horizontal="left" vertical="center"/>
    </xf>
    <xf numFmtId="0" fontId="2" fillId="0" borderId="14" xfId="3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/>
    </xf>
    <xf numFmtId="0" fontId="2" fillId="0" borderId="21" xfId="3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2" fillId="0" borderId="1" xfId="2" applyBorder="1" applyAlignment="1">
      <alignment horizontal="left" vertical="center" wrapText="1"/>
    </xf>
    <xf numFmtId="0" fontId="7" fillId="0" borderId="21" xfId="2" applyFont="1" applyBorder="1" applyAlignment="1">
      <alignment horizontal="center" vertical="center"/>
    </xf>
    <xf numFmtId="0" fontId="2" fillId="5" borderId="19" xfId="2" applyFill="1" applyBorder="1" applyAlignment="1">
      <alignment vertical="center"/>
    </xf>
    <xf numFmtId="0" fontId="2" fillId="0" borderId="19" xfId="2" applyBorder="1" applyAlignment="1">
      <alignment horizontal="left" vertical="center" wrapText="1"/>
    </xf>
    <xf numFmtId="0" fontId="2" fillId="0" borderId="22" xfId="2" applyBorder="1" applyAlignment="1">
      <alignment horizontal="left" vertical="center" wrapText="1"/>
    </xf>
    <xf numFmtId="0" fontId="7" fillId="0" borderId="23" xfId="2" applyFont="1" applyBorder="1" applyAlignment="1">
      <alignment horizontal="center" vertical="center"/>
    </xf>
    <xf numFmtId="0" fontId="2" fillId="4" borderId="24" xfId="2" applyFill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2" fillId="0" borderId="22" xfId="2" applyBorder="1" applyAlignment="1">
      <alignment vertical="center"/>
    </xf>
    <xf numFmtId="0" fontId="9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/>
    </xf>
    <xf numFmtId="0" fontId="9" fillId="0" borderId="21" xfId="3" applyFont="1" applyBorder="1" applyAlignment="1">
      <alignment horizontal="left" vertical="center"/>
    </xf>
    <xf numFmtId="164" fontId="14" fillId="6" borderId="14" xfId="2" applyNumberFormat="1" applyFont="1" applyFill="1" applyBorder="1" applyAlignment="1">
      <alignment horizontal="center" vertical="center"/>
    </xf>
    <xf numFmtId="164" fontId="14" fillId="6" borderId="1" xfId="2" applyNumberFormat="1" applyFont="1" applyFill="1" applyBorder="1" applyAlignment="1">
      <alignment horizontal="center" vertical="center"/>
    </xf>
    <xf numFmtId="0" fontId="7" fillId="6" borderId="25" xfId="2" applyFont="1" applyFill="1" applyBorder="1" applyAlignment="1">
      <alignment horizontal="center" vertical="center"/>
    </xf>
    <xf numFmtId="0" fontId="7" fillId="6" borderId="22" xfId="2" applyFont="1" applyFill="1" applyBorder="1" applyAlignment="1">
      <alignment horizontal="center" vertical="center"/>
    </xf>
    <xf numFmtId="0" fontId="7" fillId="6" borderId="24" xfId="2" applyFont="1" applyFill="1" applyBorder="1" applyAlignment="1">
      <alignment horizontal="center" vertical="center"/>
    </xf>
    <xf numFmtId="164" fontId="15" fillId="6" borderId="14" xfId="2" applyNumberFormat="1" applyFont="1" applyFill="1" applyBorder="1" applyAlignment="1">
      <alignment horizontal="center" vertical="center"/>
    </xf>
    <xf numFmtId="164" fontId="15" fillId="6" borderId="1" xfId="2" applyNumberFormat="1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center" vertical="center"/>
    </xf>
    <xf numFmtId="0" fontId="7" fillId="6" borderId="0" xfId="2" applyFont="1" applyFill="1" applyAlignment="1">
      <alignment horizontal="center" vertical="center"/>
    </xf>
    <xf numFmtId="0" fontId="7" fillId="6" borderId="18" xfId="2" applyFont="1" applyFill="1" applyBorder="1" applyAlignment="1">
      <alignment horizontal="center" vertical="center"/>
    </xf>
    <xf numFmtId="164" fontId="16" fillId="6" borderId="14" xfId="2" applyNumberFormat="1" applyFont="1" applyFill="1" applyBorder="1" applyAlignment="1">
      <alignment horizontal="center" vertical="center"/>
    </xf>
    <xf numFmtId="164" fontId="16" fillId="6" borderId="1" xfId="2" applyNumberFormat="1" applyFont="1" applyFill="1" applyBorder="1" applyAlignment="1">
      <alignment horizontal="center" vertical="center"/>
    </xf>
    <xf numFmtId="0" fontId="2" fillId="0" borderId="23" xfId="2" applyBorder="1" applyAlignment="1">
      <alignment vertical="center"/>
    </xf>
    <xf numFmtId="0" fontId="7" fillId="4" borderId="27" xfId="2" applyFont="1" applyFill="1" applyBorder="1" applyAlignment="1">
      <alignment horizontal="center" vertical="center"/>
    </xf>
    <xf numFmtId="0" fontId="7" fillId="4" borderId="28" xfId="2" applyFont="1" applyFill="1" applyBorder="1" applyAlignment="1">
      <alignment horizontal="center" vertical="center"/>
    </xf>
    <xf numFmtId="0" fontId="7" fillId="4" borderId="29" xfId="2" applyFont="1" applyFill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2" fillId="2" borderId="14" xfId="2" applyFill="1" applyBorder="1" applyAlignment="1">
      <alignment horizontal="center" vertical="center"/>
    </xf>
    <xf numFmtId="0" fontId="2" fillId="0" borderId="1" xfId="2" applyBorder="1" applyAlignment="1">
      <alignment horizontal="left" vertical="center"/>
    </xf>
    <xf numFmtId="0" fontId="2" fillId="0" borderId="21" xfId="2" applyBorder="1" applyAlignment="1">
      <alignment horizontal="left" vertical="center"/>
    </xf>
    <xf numFmtId="0" fontId="2" fillId="2" borderId="1" xfId="2" applyFill="1" applyBorder="1" applyAlignment="1">
      <alignment horizontal="left" vertical="center"/>
    </xf>
    <xf numFmtId="0" fontId="2" fillId="2" borderId="21" xfId="2" applyFill="1" applyBorder="1" applyAlignment="1">
      <alignment horizontal="left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2" fillId="2" borderId="27" xfId="2" applyFill="1" applyBorder="1" applyAlignment="1">
      <alignment horizontal="center" vertical="center"/>
    </xf>
    <xf numFmtId="0" fontId="2" fillId="0" borderId="28" xfId="2" applyBorder="1" applyAlignment="1">
      <alignment horizontal="left" vertical="center"/>
    </xf>
    <xf numFmtId="0" fontId="2" fillId="0" borderId="30" xfId="2" applyBorder="1" applyAlignment="1">
      <alignment horizontal="left" vertical="center"/>
    </xf>
    <xf numFmtId="0" fontId="2" fillId="2" borderId="28" xfId="2" applyFill="1" applyBorder="1" applyAlignment="1">
      <alignment horizontal="left" vertical="center"/>
    </xf>
    <xf numFmtId="0" fontId="2" fillId="2" borderId="30" xfId="2" applyFill="1" applyBorder="1" applyAlignment="1">
      <alignment horizontal="left"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0" fontId="7" fillId="2" borderId="30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21" xfId="2" applyFont="1" applyBorder="1" applyAlignment="1">
      <alignment horizontal="left" vertical="center"/>
    </xf>
    <xf numFmtId="0" fontId="7" fillId="2" borderId="28" xfId="2" applyFont="1" applyFill="1" applyBorder="1" applyAlignment="1">
      <alignment horizontal="left" vertical="center"/>
    </xf>
    <xf numFmtId="0" fontId="7" fillId="2" borderId="30" xfId="2" applyFont="1" applyFill="1" applyBorder="1" applyAlignment="1">
      <alignment horizontal="left" vertical="center"/>
    </xf>
    <xf numFmtId="0" fontId="13" fillId="4" borderId="20" xfId="2" applyFont="1" applyFill="1" applyBorder="1" applyAlignment="1">
      <alignment horizontal="left" vertical="center"/>
    </xf>
    <xf numFmtId="0" fontId="7" fillId="0" borderId="31" xfId="3" applyFont="1" applyBorder="1" applyAlignment="1">
      <alignment horizontal="center" vertical="center"/>
    </xf>
    <xf numFmtId="0" fontId="7" fillId="0" borderId="32" xfId="3" applyFont="1" applyBorder="1" applyAlignment="1">
      <alignment horizontal="left" vertical="center"/>
    </xf>
    <xf numFmtId="0" fontId="7" fillId="0" borderId="33" xfId="3" applyFont="1" applyBorder="1" applyAlignment="1">
      <alignment horizontal="left" vertical="center"/>
    </xf>
    <xf numFmtId="0" fontId="7" fillId="0" borderId="31" xfId="2" applyFont="1" applyBorder="1" applyAlignment="1">
      <alignment horizontal="center" vertical="center"/>
    </xf>
    <xf numFmtId="0" fontId="7" fillId="0" borderId="32" xfId="2" applyFont="1" applyBorder="1" applyAlignment="1">
      <alignment horizontal="left" vertical="center"/>
    </xf>
    <xf numFmtId="0" fontId="7" fillId="0" borderId="33" xfId="2" applyFont="1" applyBorder="1" applyAlignment="1">
      <alignment horizontal="left" vertical="center"/>
    </xf>
    <xf numFmtId="0" fontId="2" fillId="0" borderId="2" xfId="1" applyFont="1" applyFill="1" applyBorder="1" applyAlignment="1">
      <alignment vertical="center"/>
    </xf>
    <xf numFmtId="0" fontId="7" fillId="4" borderId="34" xfId="2" applyFont="1" applyFill="1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2" fillId="2" borderId="21" xfId="2" applyFill="1" applyBorder="1" applyAlignment="1">
      <alignment horizontal="center" vertical="center"/>
    </xf>
    <xf numFmtId="0" fontId="7" fillId="5" borderId="14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left" vertical="center"/>
    </xf>
    <xf numFmtId="0" fontId="7" fillId="5" borderId="21" xfId="2" applyFont="1" applyFill="1" applyBorder="1" applyAlignment="1">
      <alignment horizontal="left" vertical="center"/>
    </xf>
    <xf numFmtId="0" fontId="2" fillId="2" borderId="2" xfId="2" applyFill="1" applyBorder="1" applyAlignment="1">
      <alignment horizontal="center" vertical="center"/>
    </xf>
    <xf numFmtId="0" fontId="2" fillId="4" borderId="23" xfId="2" applyFill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0" fontId="2" fillId="4" borderId="19" xfId="2" applyFill="1" applyBorder="1" applyAlignment="1">
      <alignment horizontal="left" vertical="center"/>
    </xf>
    <xf numFmtId="0" fontId="2" fillId="4" borderId="20" xfId="2" applyFill="1" applyBorder="1" applyAlignment="1">
      <alignment horizontal="left" vertical="center"/>
    </xf>
    <xf numFmtId="164" fontId="16" fillId="6" borderId="27" xfId="2" applyNumberFormat="1" applyFont="1" applyFill="1" applyBorder="1" applyAlignment="1">
      <alignment horizontal="center" vertical="center"/>
    </xf>
    <xf numFmtId="164" fontId="16" fillId="6" borderId="28" xfId="2" applyNumberFormat="1" applyFont="1" applyFill="1" applyBorder="1" applyAlignment="1">
      <alignment horizontal="center" vertical="center"/>
    </xf>
    <xf numFmtId="164" fontId="15" fillId="6" borderId="21" xfId="2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 wrapText="1"/>
    </xf>
    <xf numFmtId="0" fontId="7" fillId="5" borderId="1" xfId="2" applyFont="1" applyFill="1" applyBorder="1" applyAlignment="1">
      <alignment horizontal="center" vertical="center"/>
    </xf>
    <xf numFmtId="0" fontId="12" fillId="0" borderId="19" xfId="2" applyFont="1" applyBorder="1" applyAlignment="1">
      <alignment horizontal="left" vertical="center" wrapText="1"/>
    </xf>
    <xf numFmtId="0" fontId="2" fillId="4" borderId="19" xfId="2" applyFill="1" applyBorder="1" applyAlignment="1">
      <alignment vertical="center"/>
    </xf>
    <xf numFmtId="164" fontId="16" fillId="6" borderId="16" xfId="2" applyNumberFormat="1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6" borderId="15" xfId="2" applyFont="1" applyFill="1" applyBorder="1" applyAlignment="1">
      <alignment horizontal="center" vertical="center"/>
    </xf>
    <xf numFmtId="164" fontId="15" fillId="6" borderId="16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7" fillId="0" borderId="14" xfId="2" applyFont="1" applyFill="1" applyBorder="1" applyAlignment="1">
      <alignment horizontal="center" vertical="center"/>
    </xf>
    <xf numFmtId="0" fontId="2" fillId="0" borderId="21" xfId="2" applyFill="1" applyBorder="1" applyAlignment="1">
      <alignment horizontal="left" vertical="center"/>
    </xf>
    <xf numFmtId="0" fontId="7" fillId="6" borderId="35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6" borderId="15" xfId="2" applyFont="1" applyFill="1" applyBorder="1" applyAlignment="1">
      <alignment horizontal="center" vertical="center"/>
    </xf>
    <xf numFmtId="0" fontId="7" fillId="3" borderId="20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/>
    </xf>
    <xf numFmtId="0" fontId="7" fillId="3" borderId="17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164" fontId="16" fillId="3" borderId="3" xfId="2" applyNumberFormat="1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2" fillId="2" borderId="19" xfId="2" applyFill="1" applyBorder="1" applyAlignment="1">
      <alignment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2" fillId="2" borderId="2" xfId="2" applyFill="1" applyBorder="1" applyAlignment="1">
      <alignment horizontal="left" vertical="center"/>
    </xf>
    <xf numFmtId="0" fontId="2" fillId="7" borderId="20" xfId="2" applyFill="1" applyBorder="1" applyAlignment="1">
      <alignment horizontal="left" vertical="center"/>
    </xf>
    <xf numFmtId="0" fontId="2" fillId="0" borderId="3" xfId="3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21" xfId="2" applyFont="1" applyFill="1" applyBorder="1" applyAlignment="1">
      <alignment horizontal="left" vertical="center"/>
    </xf>
    <xf numFmtId="0" fontId="2" fillId="0" borderId="14" xfId="2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2" fillId="0" borderId="21" xfId="2" applyFill="1" applyBorder="1" applyAlignment="1">
      <alignment vertical="center"/>
    </xf>
    <xf numFmtId="0" fontId="2" fillId="0" borderId="20" xfId="2" applyFill="1" applyBorder="1" applyAlignment="1">
      <alignment horizontal="left" vertical="center"/>
    </xf>
    <xf numFmtId="164" fontId="7" fillId="6" borderId="27" xfId="2" applyNumberFormat="1" applyFont="1" applyFill="1" applyBorder="1" applyAlignment="1">
      <alignment horizontal="center" vertical="center"/>
    </xf>
    <xf numFmtId="164" fontId="7" fillId="6" borderId="28" xfId="2" applyNumberFormat="1" applyFont="1" applyFill="1" applyBorder="1" applyAlignment="1">
      <alignment horizontal="center" vertical="center"/>
    </xf>
    <xf numFmtId="0" fontId="2" fillId="0" borderId="2" xfId="2" applyBorder="1" applyAlignment="1">
      <alignment horizontal="left" vertical="center" wrapText="1"/>
    </xf>
    <xf numFmtId="0" fontId="9" fillId="0" borderId="14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9" fillId="0" borderId="21" xfId="2" applyFont="1" applyFill="1" applyBorder="1" applyAlignment="1">
      <alignment horizontal="left" vertical="center"/>
    </xf>
    <xf numFmtId="0" fontId="7" fillId="0" borderId="14" xfId="4" applyFont="1" applyBorder="1" applyAlignment="1">
      <alignment horizontal="center" vertical="center"/>
    </xf>
    <xf numFmtId="0" fontId="7" fillId="0" borderId="1" xfId="4" applyFont="1" applyBorder="1" applyAlignment="1">
      <alignment horizontal="left" vertical="center"/>
    </xf>
    <xf numFmtId="0" fontId="7" fillId="0" borderId="21" xfId="4" applyFont="1" applyBorder="1" applyAlignment="1">
      <alignment horizontal="left" vertical="center"/>
    </xf>
    <xf numFmtId="0" fontId="7" fillId="0" borderId="21" xfId="2" applyFont="1" applyFill="1" applyBorder="1" applyAlignment="1">
      <alignment vertical="center"/>
    </xf>
    <xf numFmtId="0" fontId="15" fillId="6" borderId="16" xfId="3" applyFont="1" applyFill="1" applyBorder="1" applyAlignment="1">
      <alignment horizontal="right" vertical="center"/>
    </xf>
    <xf numFmtId="0" fontId="15" fillId="6" borderId="20" xfId="3" applyFont="1" applyFill="1" applyBorder="1" applyAlignment="1">
      <alignment horizontal="right" vertical="center"/>
    </xf>
    <xf numFmtId="164" fontId="15" fillId="6" borderId="16" xfId="2" applyNumberFormat="1" applyFont="1" applyFill="1" applyBorder="1" applyAlignment="1">
      <alignment horizontal="center" vertical="center"/>
    </xf>
    <xf numFmtId="0" fontId="15" fillId="6" borderId="3" xfId="2" applyFont="1" applyFill="1" applyBorder="1" applyAlignment="1">
      <alignment horizontal="center" vertical="center"/>
    </xf>
    <xf numFmtId="0" fontId="15" fillId="6" borderId="20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right" vertical="center"/>
    </xf>
    <xf numFmtId="0" fontId="14" fillId="6" borderId="20" xfId="3" applyFont="1" applyFill="1" applyBorder="1" applyAlignment="1">
      <alignment horizontal="right" vertical="center"/>
    </xf>
    <xf numFmtId="164" fontId="14" fillId="6" borderId="16" xfId="2" applyNumberFormat="1" applyFont="1" applyFill="1" applyBorder="1" applyAlignment="1">
      <alignment horizontal="center" vertical="center"/>
    </xf>
    <xf numFmtId="0" fontId="14" fillId="6" borderId="3" xfId="2" applyFont="1" applyFill="1" applyBorder="1" applyAlignment="1">
      <alignment horizontal="center" vertical="center"/>
    </xf>
    <xf numFmtId="0" fontId="14" fillId="6" borderId="20" xfId="2" applyFont="1" applyFill="1" applyBorder="1" applyAlignment="1">
      <alignment horizontal="center" vertical="center"/>
    </xf>
    <xf numFmtId="0" fontId="7" fillId="6" borderId="25" xfId="2" applyFont="1" applyFill="1" applyBorder="1" applyAlignment="1">
      <alignment horizontal="center" vertical="center"/>
    </xf>
    <xf numFmtId="0" fontId="7" fillId="6" borderId="22" xfId="2" applyFont="1" applyFill="1" applyBorder="1" applyAlignment="1">
      <alignment horizontal="center" vertical="center"/>
    </xf>
    <xf numFmtId="0" fontId="7" fillId="6" borderId="24" xfId="2" applyFont="1" applyFill="1" applyBorder="1" applyAlignment="1">
      <alignment horizontal="center" vertical="center"/>
    </xf>
    <xf numFmtId="0" fontId="16" fillId="6" borderId="16" xfId="3" applyFont="1" applyFill="1" applyBorder="1" applyAlignment="1">
      <alignment horizontal="right" vertical="center"/>
    </xf>
    <xf numFmtId="0" fontId="16" fillId="6" borderId="20" xfId="3" applyFont="1" applyFill="1" applyBorder="1" applyAlignment="1">
      <alignment horizontal="right" vertical="center"/>
    </xf>
    <xf numFmtId="164" fontId="16" fillId="6" borderId="16" xfId="2" applyNumberFormat="1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6" fillId="6" borderId="20" xfId="2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center" vertical="center"/>
    </xf>
    <xf numFmtId="0" fontId="7" fillId="6" borderId="0" xfId="2" applyFont="1" applyFill="1" applyAlignment="1">
      <alignment horizontal="center" vertical="center"/>
    </xf>
    <xf numFmtId="0" fontId="7" fillId="6" borderId="18" xfId="2" applyFont="1" applyFill="1" applyBorder="1" applyAlignment="1">
      <alignment horizontal="center" vertical="center"/>
    </xf>
    <xf numFmtId="164" fontId="16" fillId="6" borderId="25" xfId="2" applyNumberFormat="1" applyFont="1" applyFill="1" applyBorder="1" applyAlignment="1">
      <alignment horizontal="center" vertical="center"/>
    </xf>
    <xf numFmtId="0" fontId="16" fillId="6" borderId="22" xfId="2" applyFont="1" applyFill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7" fillId="6" borderId="0" xfId="2" applyFont="1" applyFill="1" applyBorder="1" applyAlignment="1">
      <alignment horizontal="center" vertical="center"/>
    </xf>
    <xf numFmtId="0" fontId="7" fillId="6" borderId="3" xfId="3" applyFont="1" applyFill="1" applyBorder="1" applyAlignment="1">
      <alignment horizontal="right" vertical="center"/>
    </xf>
    <xf numFmtId="164" fontId="15" fillId="6" borderId="4" xfId="2" applyNumberFormat="1" applyFont="1" applyFill="1" applyBorder="1" applyAlignment="1">
      <alignment horizontal="center" vertical="center"/>
    </xf>
    <xf numFmtId="164" fontId="15" fillId="6" borderId="1" xfId="2" applyNumberFormat="1" applyFont="1" applyFill="1" applyBorder="1" applyAlignment="1">
      <alignment horizontal="center" vertical="center"/>
    </xf>
    <xf numFmtId="164" fontId="15" fillId="6" borderId="21" xfId="2" applyNumberFormat="1" applyFont="1" applyFill="1" applyBorder="1" applyAlignment="1">
      <alignment horizontal="center" vertical="center"/>
    </xf>
    <xf numFmtId="0" fontId="7" fillId="6" borderId="35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6" borderId="15" xfId="2" applyFont="1" applyFill="1" applyBorder="1" applyAlignment="1">
      <alignment horizontal="center" vertical="center"/>
    </xf>
    <xf numFmtId="164" fontId="15" fillId="6" borderId="3" xfId="2" applyNumberFormat="1" applyFont="1" applyFill="1" applyBorder="1" applyAlignment="1">
      <alignment horizontal="center" vertical="center"/>
    </xf>
    <xf numFmtId="164" fontId="15" fillId="6" borderId="20" xfId="2" applyNumberFormat="1" applyFont="1" applyFill="1" applyBorder="1" applyAlignment="1">
      <alignment horizontal="center" vertical="center"/>
    </xf>
    <xf numFmtId="164" fontId="16" fillId="6" borderId="3" xfId="2" applyNumberFormat="1" applyFont="1" applyFill="1" applyBorder="1" applyAlignment="1">
      <alignment horizontal="center" vertical="center"/>
    </xf>
    <xf numFmtId="164" fontId="16" fillId="6" borderId="20" xfId="2" applyNumberFormat="1" applyFont="1" applyFill="1" applyBorder="1" applyAlignment="1">
      <alignment horizontal="center" vertical="center"/>
    </xf>
    <xf numFmtId="0" fontId="7" fillId="6" borderId="25" xfId="3" applyFont="1" applyFill="1" applyBorder="1" applyAlignment="1">
      <alignment horizontal="right" vertical="center"/>
    </xf>
    <xf numFmtId="0" fontId="15" fillId="6" borderId="24" xfId="3" applyFont="1" applyFill="1" applyBorder="1" applyAlignment="1">
      <alignment horizontal="right" vertical="center"/>
    </xf>
    <xf numFmtId="164" fontId="7" fillId="6" borderId="25" xfId="2" applyNumberFormat="1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/>
    </xf>
    <xf numFmtId="0" fontId="7" fillId="0" borderId="3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/>
    </xf>
    <xf numFmtId="0" fontId="6" fillId="0" borderId="36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8" fillId="0" borderId="21" xfId="2" applyFont="1" applyBorder="1" applyAlignment="1">
      <alignment horizontal="center"/>
    </xf>
    <xf numFmtId="0" fontId="7" fillId="3" borderId="3" xfId="4" applyFont="1" applyFill="1" applyBorder="1" applyAlignment="1">
      <alignment horizontal="center" vertical="center"/>
    </xf>
    <xf numFmtId="0" fontId="7" fillId="3" borderId="20" xfId="4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center"/>
    </xf>
    <xf numFmtId="0" fontId="7" fillId="0" borderId="20" xfId="4" applyFont="1" applyBorder="1" applyAlignment="1">
      <alignment horizontal="center" vertical="center"/>
    </xf>
    <xf numFmtId="0" fontId="7" fillId="5" borderId="14" xfId="4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left" vertical="center"/>
    </xf>
    <xf numFmtId="0" fontId="7" fillId="5" borderId="21" xfId="4" applyFont="1" applyFill="1" applyBorder="1" applyAlignment="1">
      <alignment horizontal="left" vertical="center"/>
    </xf>
    <xf numFmtId="0" fontId="2" fillId="2" borderId="14" xfId="4" applyFill="1" applyBorder="1" applyAlignment="1">
      <alignment horizontal="center" vertical="center"/>
    </xf>
    <xf numFmtId="0" fontId="2" fillId="2" borderId="1" xfId="4" applyFill="1" applyBorder="1" applyAlignment="1">
      <alignment horizontal="center" vertical="center"/>
    </xf>
    <xf numFmtId="0" fontId="2" fillId="2" borderId="21" xfId="4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4" fontId="14" fillId="6" borderId="14" xfId="4" applyNumberFormat="1" applyFont="1" applyFill="1" applyBorder="1" applyAlignment="1">
      <alignment horizontal="center" vertical="center"/>
    </xf>
    <xf numFmtId="164" fontId="14" fillId="6" borderId="1" xfId="4" applyNumberFormat="1" applyFont="1" applyFill="1" applyBorder="1" applyAlignment="1">
      <alignment horizontal="center" vertical="center"/>
    </xf>
    <xf numFmtId="164" fontId="14" fillId="6" borderId="16" xfId="4" applyNumberFormat="1" applyFont="1" applyFill="1" applyBorder="1" applyAlignment="1">
      <alignment horizontal="center" vertical="center"/>
    </xf>
    <xf numFmtId="0" fontId="14" fillId="6" borderId="3" xfId="4" applyFont="1" applyFill="1" applyBorder="1" applyAlignment="1">
      <alignment horizontal="center" vertical="center"/>
    </xf>
    <xf numFmtId="0" fontId="14" fillId="6" borderId="20" xfId="4" applyFont="1" applyFill="1" applyBorder="1" applyAlignment="1">
      <alignment horizontal="center" vertical="center"/>
    </xf>
    <xf numFmtId="0" fontId="7" fillId="6" borderId="25" xfId="4" applyFont="1" applyFill="1" applyBorder="1" applyAlignment="1">
      <alignment horizontal="center" vertical="center"/>
    </xf>
    <xf numFmtId="0" fontId="7" fillId="6" borderId="22" xfId="4" applyFont="1" applyFill="1" applyBorder="1" applyAlignment="1">
      <alignment horizontal="center" vertical="center"/>
    </xf>
    <xf numFmtId="0" fontId="7" fillId="6" borderId="24" xfId="4" applyFont="1" applyFill="1" applyBorder="1" applyAlignment="1">
      <alignment horizontal="center" vertical="center"/>
    </xf>
    <xf numFmtId="164" fontId="15" fillId="6" borderId="16" xfId="4" applyNumberFormat="1" applyFont="1" applyFill="1" applyBorder="1" applyAlignment="1">
      <alignment horizontal="center" vertical="center"/>
    </xf>
    <xf numFmtId="164" fontId="15" fillId="6" borderId="1" xfId="4" applyNumberFormat="1" applyFont="1" applyFill="1" applyBorder="1" applyAlignment="1">
      <alignment horizontal="center" vertical="center"/>
    </xf>
    <xf numFmtId="164" fontId="15" fillId="6" borderId="16" xfId="4" applyNumberFormat="1" applyFont="1" applyFill="1" applyBorder="1" applyAlignment="1">
      <alignment horizontal="center" vertical="center"/>
    </xf>
    <xf numFmtId="164" fontId="15" fillId="6" borderId="3" xfId="4" applyNumberFormat="1" applyFont="1" applyFill="1" applyBorder="1" applyAlignment="1">
      <alignment horizontal="center" vertical="center"/>
    </xf>
    <xf numFmtId="164" fontId="15" fillId="6" borderId="20" xfId="4" applyNumberFormat="1" applyFont="1" applyFill="1" applyBorder="1" applyAlignment="1">
      <alignment horizontal="center" vertical="center"/>
    </xf>
    <xf numFmtId="0" fontId="7" fillId="6" borderId="26" xfId="4" applyFont="1" applyFill="1" applyBorder="1" applyAlignment="1">
      <alignment horizontal="center" vertical="center"/>
    </xf>
    <xf numFmtId="0" fontId="7" fillId="6" borderId="0" xfId="4" applyFont="1" applyFill="1" applyAlignment="1">
      <alignment horizontal="center" vertical="center"/>
    </xf>
    <xf numFmtId="0" fontId="7" fillId="6" borderId="18" xfId="4" applyFont="1" applyFill="1" applyBorder="1" applyAlignment="1">
      <alignment horizontal="center" vertical="center"/>
    </xf>
    <xf numFmtId="164" fontId="16" fillId="6" borderId="16" xfId="4" applyNumberFormat="1" applyFont="1" applyFill="1" applyBorder="1" applyAlignment="1">
      <alignment horizontal="center" vertical="center"/>
    </xf>
    <xf numFmtId="164" fontId="16" fillId="6" borderId="1" xfId="4" applyNumberFormat="1" applyFont="1" applyFill="1" applyBorder="1" applyAlignment="1">
      <alignment horizontal="center" vertical="center"/>
    </xf>
    <xf numFmtId="164" fontId="16" fillId="6" borderId="16" xfId="4" applyNumberFormat="1" applyFont="1" applyFill="1" applyBorder="1" applyAlignment="1">
      <alignment horizontal="center" vertical="center"/>
    </xf>
    <xf numFmtId="164" fontId="16" fillId="6" borderId="3" xfId="4" applyNumberFormat="1" applyFont="1" applyFill="1" applyBorder="1" applyAlignment="1">
      <alignment horizontal="center" vertical="center"/>
    </xf>
    <xf numFmtId="164" fontId="16" fillId="6" borderId="20" xfId="4" applyNumberFormat="1" applyFont="1" applyFill="1" applyBorder="1" applyAlignment="1">
      <alignment horizontal="center" vertical="center"/>
    </xf>
    <xf numFmtId="0" fontId="7" fillId="6" borderId="35" xfId="4" applyFont="1" applyFill="1" applyBorder="1" applyAlignment="1">
      <alignment horizontal="center" vertical="center"/>
    </xf>
    <xf numFmtId="0" fontId="7" fillId="6" borderId="17" xfId="4" applyFont="1" applyFill="1" applyBorder="1" applyAlignment="1">
      <alignment horizontal="center" vertical="center"/>
    </xf>
    <xf numFmtId="0" fontId="7" fillId="6" borderId="15" xfId="4" applyFont="1" applyFill="1" applyBorder="1" applyAlignment="1">
      <alignment horizontal="center" vertical="center"/>
    </xf>
    <xf numFmtId="0" fontId="2" fillId="0" borderId="0" xfId="4" applyAlignment="1">
      <alignment horizontal="left"/>
    </xf>
  </cellXfs>
  <cellStyles count="5">
    <cellStyle name="Magyarázó szöveg" xfId="1" builtinId="53"/>
    <cellStyle name="Normál" xfId="0" builtinId="0"/>
    <cellStyle name="Normál 2" xfId="2" xr:uid="{00000000-0005-0000-0000-000002000000}"/>
    <cellStyle name="Normál 3" xfId="4" xr:uid="{00000000-0005-0000-0000-000003000000}"/>
    <cellStyle name="Normál_Közö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5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A74" sqref="A74"/>
    </sheetView>
  </sheetViews>
  <sheetFormatPr defaultColWidth="10.7109375" defaultRowHeight="12.75" x14ac:dyDescent="0.2"/>
  <cols>
    <col min="1" max="1" width="17.85546875" style="3" customWidth="1"/>
    <col min="2" max="2" width="58.7109375" style="2" customWidth="1"/>
    <col min="3" max="6" width="3.42578125" style="3" customWidth="1"/>
    <col min="7" max="11" width="4.7109375" style="3" customWidth="1"/>
    <col min="12" max="12" width="3.42578125" style="3" customWidth="1"/>
    <col min="13" max="13" width="6.28515625" style="2" customWidth="1"/>
    <col min="14" max="14" width="3.42578125" style="3" customWidth="1"/>
    <col min="15" max="15" width="19.5703125" style="4" customWidth="1"/>
    <col min="16" max="16" width="42.5703125" style="4" customWidth="1"/>
    <col min="17" max="17" width="3.5703125" style="3" customWidth="1"/>
    <col min="18" max="18" width="23.5703125" style="4" customWidth="1"/>
    <col min="19" max="19" width="41.140625" style="4" customWidth="1"/>
    <col min="20" max="20" width="3.5703125" style="3" customWidth="1"/>
    <col min="21" max="21" width="10.85546875" style="3" customWidth="1"/>
    <col min="22" max="22" width="19.7109375" style="3" customWidth="1"/>
    <col min="23" max="23" width="25.42578125" style="3" customWidth="1"/>
    <col min="24" max="24" width="36.5703125" style="3" customWidth="1"/>
    <col min="25" max="25" width="43.140625" style="2" customWidth="1"/>
    <col min="26" max="254" width="10.7109375" style="2"/>
    <col min="255" max="255" width="17.85546875" style="2" customWidth="1"/>
    <col min="256" max="256" width="58.7109375" style="2" customWidth="1"/>
    <col min="257" max="260" width="3.42578125" style="2" customWidth="1"/>
    <col min="261" max="264" width="4.7109375" style="2" customWidth="1"/>
    <col min="265" max="265" width="3.42578125" style="2" customWidth="1"/>
    <col min="266" max="266" width="6.28515625" style="2" customWidth="1"/>
    <col min="267" max="268" width="14.85546875" style="2" customWidth="1"/>
    <col min="269" max="269" width="3.42578125" style="2" customWidth="1"/>
    <col min="270" max="270" width="15.42578125" style="2" customWidth="1"/>
    <col min="271" max="271" width="41.140625" style="2" customWidth="1"/>
    <col min="272" max="272" width="3.5703125" style="2" customWidth="1"/>
    <col min="273" max="273" width="15.42578125" style="2" customWidth="1"/>
    <col min="274" max="274" width="41.140625" style="2" customWidth="1"/>
    <col min="275" max="275" width="3.5703125" style="2" customWidth="1"/>
    <col min="276" max="276" width="15.42578125" style="2" customWidth="1"/>
    <col min="277" max="277" width="41.140625" style="2" customWidth="1"/>
    <col min="278" max="278" width="27.42578125" style="2" customWidth="1"/>
    <col min="279" max="279" width="20.5703125" style="2" customWidth="1"/>
    <col min="280" max="280" width="27.42578125" style="2" customWidth="1"/>
    <col min="281" max="281" width="59.5703125" style="2" customWidth="1"/>
    <col min="282" max="510" width="10.7109375" style="2"/>
    <col min="511" max="511" width="17.85546875" style="2" customWidth="1"/>
    <col min="512" max="512" width="58.7109375" style="2" customWidth="1"/>
    <col min="513" max="516" width="3.42578125" style="2" customWidth="1"/>
    <col min="517" max="520" width="4.7109375" style="2" customWidth="1"/>
    <col min="521" max="521" width="3.42578125" style="2" customWidth="1"/>
    <col min="522" max="522" width="6.28515625" style="2" customWidth="1"/>
    <col min="523" max="524" width="14.85546875" style="2" customWidth="1"/>
    <col min="525" max="525" width="3.42578125" style="2" customWidth="1"/>
    <col min="526" max="526" width="15.42578125" style="2" customWidth="1"/>
    <col min="527" max="527" width="41.140625" style="2" customWidth="1"/>
    <col min="528" max="528" width="3.5703125" style="2" customWidth="1"/>
    <col min="529" max="529" width="15.42578125" style="2" customWidth="1"/>
    <col min="530" max="530" width="41.140625" style="2" customWidth="1"/>
    <col min="531" max="531" width="3.5703125" style="2" customWidth="1"/>
    <col min="532" max="532" width="15.42578125" style="2" customWidth="1"/>
    <col min="533" max="533" width="41.140625" style="2" customWidth="1"/>
    <col min="534" max="534" width="27.42578125" style="2" customWidth="1"/>
    <col min="535" max="535" width="20.5703125" style="2" customWidth="1"/>
    <col min="536" max="536" width="27.42578125" style="2" customWidth="1"/>
    <col min="537" max="537" width="59.5703125" style="2" customWidth="1"/>
    <col min="538" max="766" width="10.7109375" style="2"/>
    <col min="767" max="767" width="17.85546875" style="2" customWidth="1"/>
    <col min="768" max="768" width="58.7109375" style="2" customWidth="1"/>
    <col min="769" max="772" width="3.42578125" style="2" customWidth="1"/>
    <col min="773" max="776" width="4.7109375" style="2" customWidth="1"/>
    <col min="777" max="777" width="3.42578125" style="2" customWidth="1"/>
    <col min="778" max="778" width="6.28515625" style="2" customWidth="1"/>
    <col min="779" max="780" width="14.85546875" style="2" customWidth="1"/>
    <col min="781" max="781" width="3.42578125" style="2" customWidth="1"/>
    <col min="782" max="782" width="15.42578125" style="2" customWidth="1"/>
    <col min="783" max="783" width="41.140625" style="2" customWidth="1"/>
    <col min="784" max="784" width="3.5703125" style="2" customWidth="1"/>
    <col min="785" max="785" width="15.42578125" style="2" customWidth="1"/>
    <col min="786" max="786" width="41.140625" style="2" customWidth="1"/>
    <col min="787" max="787" width="3.5703125" style="2" customWidth="1"/>
    <col min="788" max="788" width="15.42578125" style="2" customWidth="1"/>
    <col min="789" max="789" width="41.140625" style="2" customWidth="1"/>
    <col min="790" max="790" width="27.42578125" style="2" customWidth="1"/>
    <col min="791" max="791" width="20.5703125" style="2" customWidth="1"/>
    <col min="792" max="792" width="27.42578125" style="2" customWidth="1"/>
    <col min="793" max="793" width="59.5703125" style="2" customWidth="1"/>
    <col min="794" max="1022" width="10.7109375" style="2"/>
    <col min="1023" max="1023" width="17.85546875" style="2" customWidth="1"/>
    <col min="1024" max="1024" width="58.7109375" style="2" customWidth="1"/>
    <col min="1025" max="1028" width="3.42578125" style="2" customWidth="1"/>
    <col min="1029" max="1032" width="4.7109375" style="2" customWidth="1"/>
    <col min="1033" max="1033" width="3.42578125" style="2" customWidth="1"/>
    <col min="1034" max="1034" width="6.28515625" style="2" customWidth="1"/>
    <col min="1035" max="1036" width="14.85546875" style="2" customWidth="1"/>
    <col min="1037" max="1037" width="3.42578125" style="2" customWidth="1"/>
    <col min="1038" max="1038" width="15.42578125" style="2" customWidth="1"/>
    <col min="1039" max="1039" width="41.140625" style="2" customWidth="1"/>
    <col min="1040" max="1040" width="3.5703125" style="2" customWidth="1"/>
    <col min="1041" max="1041" width="15.42578125" style="2" customWidth="1"/>
    <col min="1042" max="1042" width="41.140625" style="2" customWidth="1"/>
    <col min="1043" max="1043" width="3.5703125" style="2" customWidth="1"/>
    <col min="1044" max="1044" width="15.42578125" style="2" customWidth="1"/>
    <col min="1045" max="1045" width="41.140625" style="2" customWidth="1"/>
    <col min="1046" max="1046" width="27.42578125" style="2" customWidth="1"/>
    <col min="1047" max="1047" width="20.5703125" style="2" customWidth="1"/>
    <col min="1048" max="1048" width="27.42578125" style="2" customWidth="1"/>
    <col min="1049" max="1049" width="59.5703125" style="2" customWidth="1"/>
    <col min="1050" max="1278" width="10.7109375" style="2"/>
    <col min="1279" max="1279" width="17.85546875" style="2" customWidth="1"/>
    <col min="1280" max="1280" width="58.7109375" style="2" customWidth="1"/>
    <col min="1281" max="1284" width="3.42578125" style="2" customWidth="1"/>
    <col min="1285" max="1288" width="4.7109375" style="2" customWidth="1"/>
    <col min="1289" max="1289" width="3.42578125" style="2" customWidth="1"/>
    <col min="1290" max="1290" width="6.28515625" style="2" customWidth="1"/>
    <col min="1291" max="1292" width="14.85546875" style="2" customWidth="1"/>
    <col min="1293" max="1293" width="3.42578125" style="2" customWidth="1"/>
    <col min="1294" max="1294" width="15.42578125" style="2" customWidth="1"/>
    <col min="1295" max="1295" width="41.140625" style="2" customWidth="1"/>
    <col min="1296" max="1296" width="3.5703125" style="2" customWidth="1"/>
    <col min="1297" max="1297" width="15.42578125" style="2" customWidth="1"/>
    <col min="1298" max="1298" width="41.140625" style="2" customWidth="1"/>
    <col min="1299" max="1299" width="3.5703125" style="2" customWidth="1"/>
    <col min="1300" max="1300" width="15.42578125" style="2" customWidth="1"/>
    <col min="1301" max="1301" width="41.140625" style="2" customWidth="1"/>
    <col min="1302" max="1302" width="27.42578125" style="2" customWidth="1"/>
    <col min="1303" max="1303" width="20.5703125" style="2" customWidth="1"/>
    <col min="1304" max="1304" width="27.42578125" style="2" customWidth="1"/>
    <col min="1305" max="1305" width="59.5703125" style="2" customWidth="1"/>
    <col min="1306" max="1534" width="10.7109375" style="2"/>
    <col min="1535" max="1535" width="17.85546875" style="2" customWidth="1"/>
    <col min="1536" max="1536" width="58.7109375" style="2" customWidth="1"/>
    <col min="1537" max="1540" width="3.42578125" style="2" customWidth="1"/>
    <col min="1541" max="1544" width="4.7109375" style="2" customWidth="1"/>
    <col min="1545" max="1545" width="3.42578125" style="2" customWidth="1"/>
    <col min="1546" max="1546" width="6.28515625" style="2" customWidth="1"/>
    <col min="1547" max="1548" width="14.85546875" style="2" customWidth="1"/>
    <col min="1549" max="1549" width="3.42578125" style="2" customWidth="1"/>
    <col min="1550" max="1550" width="15.42578125" style="2" customWidth="1"/>
    <col min="1551" max="1551" width="41.140625" style="2" customWidth="1"/>
    <col min="1552" max="1552" width="3.5703125" style="2" customWidth="1"/>
    <col min="1553" max="1553" width="15.42578125" style="2" customWidth="1"/>
    <col min="1554" max="1554" width="41.140625" style="2" customWidth="1"/>
    <col min="1555" max="1555" width="3.5703125" style="2" customWidth="1"/>
    <col min="1556" max="1556" width="15.42578125" style="2" customWidth="1"/>
    <col min="1557" max="1557" width="41.140625" style="2" customWidth="1"/>
    <col min="1558" max="1558" width="27.42578125" style="2" customWidth="1"/>
    <col min="1559" max="1559" width="20.5703125" style="2" customWidth="1"/>
    <col min="1560" max="1560" width="27.42578125" style="2" customWidth="1"/>
    <col min="1561" max="1561" width="59.5703125" style="2" customWidth="1"/>
    <col min="1562" max="1790" width="10.7109375" style="2"/>
    <col min="1791" max="1791" width="17.85546875" style="2" customWidth="1"/>
    <col min="1792" max="1792" width="58.7109375" style="2" customWidth="1"/>
    <col min="1793" max="1796" width="3.42578125" style="2" customWidth="1"/>
    <col min="1797" max="1800" width="4.7109375" style="2" customWidth="1"/>
    <col min="1801" max="1801" width="3.42578125" style="2" customWidth="1"/>
    <col min="1802" max="1802" width="6.28515625" style="2" customWidth="1"/>
    <col min="1803" max="1804" width="14.85546875" style="2" customWidth="1"/>
    <col min="1805" max="1805" width="3.42578125" style="2" customWidth="1"/>
    <col min="1806" max="1806" width="15.42578125" style="2" customWidth="1"/>
    <col min="1807" max="1807" width="41.140625" style="2" customWidth="1"/>
    <col min="1808" max="1808" width="3.5703125" style="2" customWidth="1"/>
    <col min="1809" max="1809" width="15.42578125" style="2" customWidth="1"/>
    <col min="1810" max="1810" width="41.140625" style="2" customWidth="1"/>
    <col min="1811" max="1811" width="3.5703125" style="2" customWidth="1"/>
    <col min="1812" max="1812" width="15.42578125" style="2" customWidth="1"/>
    <col min="1813" max="1813" width="41.140625" style="2" customWidth="1"/>
    <col min="1814" max="1814" width="27.42578125" style="2" customWidth="1"/>
    <col min="1815" max="1815" width="20.5703125" style="2" customWidth="1"/>
    <col min="1816" max="1816" width="27.42578125" style="2" customWidth="1"/>
    <col min="1817" max="1817" width="59.5703125" style="2" customWidth="1"/>
    <col min="1818" max="2046" width="10.7109375" style="2"/>
    <col min="2047" max="2047" width="17.85546875" style="2" customWidth="1"/>
    <col min="2048" max="2048" width="58.7109375" style="2" customWidth="1"/>
    <col min="2049" max="2052" width="3.42578125" style="2" customWidth="1"/>
    <col min="2053" max="2056" width="4.7109375" style="2" customWidth="1"/>
    <col min="2057" max="2057" width="3.42578125" style="2" customWidth="1"/>
    <col min="2058" max="2058" width="6.28515625" style="2" customWidth="1"/>
    <col min="2059" max="2060" width="14.85546875" style="2" customWidth="1"/>
    <col min="2061" max="2061" width="3.42578125" style="2" customWidth="1"/>
    <col min="2062" max="2062" width="15.42578125" style="2" customWidth="1"/>
    <col min="2063" max="2063" width="41.140625" style="2" customWidth="1"/>
    <col min="2064" max="2064" width="3.5703125" style="2" customWidth="1"/>
    <col min="2065" max="2065" width="15.42578125" style="2" customWidth="1"/>
    <col min="2066" max="2066" width="41.140625" style="2" customWidth="1"/>
    <col min="2067" max="2067" width="3.5703125" style="2" customWidth="1"/>
    <col min="2068" max="2068" width="15.42578125" style="2" customWidth="1"/>
    <col min="2069" max="2069" width="41.140625" style="2" customWidth="1"/>
    <col min="2070" max="2070" width="27.42578125" style="2" customWidth="1"/>
    <col min="2071" max="2071" width="20.5703125" style="2" customWidth="1"/>
    <col min="2072" max="2072" width="27.42578125" style="2" customWidth="1"/>
    <col min="2073" max="2073" width="59.5703125" style="2" customWidth="1"/>
    <col min="2074" max="2302" width="10.7109375" style="2"/>
    <col min="2303" max="2303" width="17.85546875" style="2" customWidth="1"/>
    <col min="2304" max="2304" width="58.7109375" style="2" customWidth="1"/>
    <col min="2305" max="2308" width="3.42578125" style="2" customWidth="1"/>
    <col min="2309" max="2312" width="4.7109375" style="2" customWidth="1"/>
    <col min="2313" max="2313" width="3.42578125" style="2" customWidth="1"/>
    <col min="2314" max="2314" width="6.28515625" style="2" customWidth="1"/>
    <col min="2315" max="2316" width="14.85546875" style="2" customWidth="1"/>
    <col min="2317" max="2317" width="3.42578125" style="2" customWidth="1"/>
    <col min="2318" max="2318" width="15.42578125" style="2" customWidth="1"/>
    <col min="2319" max="2319" width="41.140625" style="2" customWidth="1"/>
    <col min="2320" max="2320" width="3.5703125" style="2" customWidth="1"/>
    <col min="2321" max="2321" width="15.42578125" style="2" customWidth="1"/>
    <col min="2322" max="2322" width="41.140625" style="2" customWidth="1"/>
    <col min="2323" max="2323" width="3.5703125" style="2" customWidth="1"/>
    <col min="2324" max="2324" width="15.42578125" style="2" customWidth="1"/>
    <col min="2325" max="2325" width="41.140625" style="2" customWidth="1"/>
    <col min="2326" max="2326" width="27.42578125" style="2" customWidth="1"/>
    <col min="2327" max="2327" width="20.5703125" style="2" customWidth="1"/>
    <col min="2328" max="2328" width="27.42578125" style="2" customWidth="1"/>
    <col min="2329" max="2329" width="59.5703125" style="2" customWidth="1"/>
    <col min="2330" max="2558" width="10.7109375" style="2"/>
    <col min="2559" max="2559" width="17.85546875" style="2" customWidth="1"/>
    <col min="2560" max="2560" width="58.7109375" style="2" customWidth="1"/>
    <col min="2561" max="2564" width="3.42578125" style="2" customWidth="1"/>
    <col min="2565" max="2568" width="4.7109375" style="2" customWidth="1"/>
    <col min="2569" max="2569" width="3.42578125" style="2" customWidth="1"/>
    <col min="2570" max="2570" width="6.28515625" style="2" customWidth="1"/>
    <col min="2571" max="2572" width="14.85546875" style="2" customWidth="1"/>
    <col min="2573" max="2573" width="3.42578125" style="2" customWidth="1"/>
    <col min="2574" max="2574" width="15.42578125" style="2" customWidth="1"/>
    <col min="2575" max="2575" width="41.140625" style="2" customWidth="1"/>
    <col min="2576" max="2576" width="3.5703125" style="2" customWidth="1"/>
    <col min="2577" max="2577" width="15.42578125" style="2" customWidth="1"/>
    <col min="2578" max="2578" width="41.140625" style="2" customWidth="1"/>
    <col min="2579" max="2579" width="3.5703125" style="2" customWidth="1"/>
    <col min="2580" max="2580" width="15.42578125" style="2" customWidth="1"/>
    <col min="2581" max="2581" width="41.140625" style="2" customWidth="1"/>
    <col min="2582" max="2582" width="27.42578125" style="2" customWidth="1"/>
    <col min="2583" max="2583" width="20.5703125" style="2" customWidth="1"/>
    <col min="2584" max="2584" width="27.42578125" style="2" customWidth="1"/>
    <col min="2585" max="2585" width="59.5703125" style="2" customWidth="1"/>
    <col min="2586" max="2814" width="10.7109375" style="2"/>
    <col min="2815" max="2815" width="17.85546875" style="2" customWidth="1"/>
    <col min="2816" max="2816" width="58.7109375" style="2" customWidth="1"/>
    <col min="2817" max="2820" width="3.42578125" style="2" customWidth="1"/>
    <col min="2821" max="2824" width="4.7109375" style="2" customWidth="1"/>
    <col min="2825" max="2825" width="3.42578125" style="2" customWidth="1"/>
    <col min="2826" max="2826" width="6.28515625" style="2" customWidth="1"/>
    <col min="2827" max="2828" width="14.85546875" style="2" customWidth="1"/>
    <col min="2829" max="2829" width="3.42578125" style="2" customWidth="1"/>
    <col min="2830" max="2830" width="15.42578125" style="2" customWidth="1"/>
    <col min="2831" max="2831" width="41.140625" style="2" customWidth="1"/>
    <col min="2832" max="2832" width="3.5703125" style="2" customWidth="1"/>
    <col min="2833" max="2833" width="15.42578125" style="2" customWidth="1"/>
    <col min="2834" max="2834" width="41.140625" style="2" customWidth="1"/>
    <col min="2835" max="2835" width="3.5703125" style="2" customWidth="1"/>
    <col min="2836" max="2836" width="15.42578125" style="2" customWidth="1"/>
    <col min="2837" max="2837" width="41.140625" style="2" customWidth="1"/>
    <col min="2838" max="2838" width="27.42578125" style="2" customWidth="1"/>
    <col min="2839" max="2839" width="20.5703125" style="2" customWidth="1"/>
    <col min="2840" max="2840" width="27.42578125" style="2" customWidth="1"/>
    <col min="2841" max="2841" width="59.5703125" style="2" customWidth="1"/>
    <col min="2842" max="3070" width="10.7109375" style="2"/>
    <col min="3071" max="3071" width="17.85546875" style="2" customWidth="1"/>
    <col min="3072" max="3072" width="58.7109375" style="2" customWidth="1"/>
    <col min="3073" max="3076" width="3.42578125" style="2" customWidth="1"/>
    <col min="3077" max="3080" width="4.7109375" style="2" customWidth="1"/>
    <col min="3081" max="3081" width="3.42578125" style="2" customWidth="1"/>
    <col min="3082" max="3082" width="6.28515625" style="2" customWidth="1"/>
    <col min="3083" max="3084" width="14.85546875" style="2" customWidth="1"/>
    <col min="3085" max="3085" width="3.42578125" style="2" customWidth="1"/>
    <col min="3086" max="3086" width="15.42578125" style="2" customWidth="1"/>
    <col min="3087" max="3087" width="41.140625" style="2" customWidth="1"/>
    <col min="3088" max="3088" width="3.5703125" style="2" customWidth="1"/>
    <col min="3089" max="3089" width="15.42578125" style="2" customWidth="1"/>
    <col min="3090" max="3090" width="41.140625" style="2" customWidth="1"/>
    <col min="3091" max="3091" width="3.5703125" style="2" customWidth="1"/>
    <col min="3092" max="3092" width="15.42578125" style="2" customWidth="1"/>
    <col min="3093" max="3093" width="41.140625" style="2" customWidth="1"/>
    <col min="3094" max="3094" width="27.42578125" style="2" customWidth="1"/>
    <col min="3095" max="3095" width="20.5703125" style="2" customWidth="1"/>
    <col min="3096" max="3096" width="27.42578125" style="2" customWidth="1"/>
    <col min="3097" max="3097" width="59.5703125" style="2" customWidth="1"/>
    <col min="3098" max="3326" width="10.7109375" style="2"/>
    <col min="3327" max="3327" width="17.85546875" style="2" customWidth="1"/>
    <col min="3328" max="3328" width="58.7109375" style="2" customWidth="1"/>
    <col min="3329" max="3332" width="3.42578125" style="2" customWidth="1"/>
    <col min="3333" max="3336" width="4.7109375" style="2" customWidth="1"/>
    <col min="3337" max="3337" width="3.42578125" style="2" customWidth="1"/>
    <col min="3338" max="3338" width="6.28515625" style="2" customWidth="1"/>
    <col min="3339" max="3340" width="14.85546875" style="2" customWidth="1"/>
    <col min="3341" max="3341" width="3.42578125" style="2" customWidth="1"/>
    <col min="3342" max="3342" width="15.42578125" style="2" customWidth="1"/>
    <col min="3343" max="3343" width="41.140625" style="2" customWidth="1"/>
    <col min="3344" max="3344" width="3.5703125" style="2" customWidth="1"/>
    <col min="3345" max="3345" width="15.42578125" style="2" customWidth="1"/>
    <col min="3346" max="3346" width="41.140625" style="2" customWidth="1"/>
    <col min="3347" max="3347" width="3.5703125" style="2" customWidth="1"/>
    <col min="3348" max="3348" width="15.42578125" style="2" customWidth="1"/>
    <col min="3349" max="3349" width="41.140625" style="2" customWidth="1"/>
    <col min="3350" max="3350" width="27.42578125" style="2" customWidth="1"/>
    <col min="3351" max="3351" width="20.5703125" style="2" customWidth="1"/>
    <col min="3352" max="3352" width="27.42578125" style="2" customWidth="1"/>
    <col min="3353" max="3353" width="59.5703125" style="2" customWidth="1"/>
    <col min="3354" max="3582" width="10.7109375" style="2"/>
    <col min="3583" max="3583" width="17.85546875" style="2" customWidth="1"/>
    <col min="3584" max="3584" width="58.7109375" style="2" customWidth="1"/>
    <col min="3585" max="3588" width="3.42578125" style="2" customWidth="1"/>
    <col min="3589" max="3592" width="4.7109375" style="2" customWidth="1"/>
    <col min="3593" max="3593" width="3.42578125" style="2" customWidth="1"/>
    <col min="3594" max="3594" width="6.28515625" style="2" customWidth="1"/>
    <col min="3595" max="3596" width="14.85546875" style="2" customWidth="1"/>
    <col min="3597" max="3597" width="3.42578125" style="2" customWidth="1"/>
    <col min="3598" max="3598" width="15.42578125" style="2" customWidth="1"/>
    <col min="3599" max="3599" width="41.140625" style="2" customWidth="1"/>
    <col min="3600" max="3600" width="3.5703125" style="2" customWidth="1"/>
    <col min="3601" max="3601" width="15.42578125" style="2" customWidth="1"/>
    <col min="3602" max="3602" width="41.140625" style="2" customWidth="1"/>
    <col min="3603" max="3603" width="3.5703125" style="2" customWidth="1"/>
    <col min="3604" max="3604" width="15.42578125" style="2" customWidth="1"/>
    <col min="3605" max="3605" width="41.140625" style="2" customWidth="1"/>
    <col min="3606" max="3606" width="27.42578125" style="2" customWidth="1"/>
    <col min="3607" max="3607" width="20.5703125" style="2" customWidth="1"/>
    <col min="3608" max="3608" width="27.42578125" style="2" customWidth="1"/>
    <col min="3609" max="3609" width="59.5703125" style="2" customWidth="1"/>
    <col min="3610" max="3838" width="10.7109375" style="2"/>
    <col min="3839" max="3839" width="17.85546875" style="2" customWidth="1"/>
    <col min="3840" max="3840" width="58.7109375" style="2" customWidth="1"/>
    <col min="3841" max="3844" width="3.42578125" style="2" customWidth="1"/>
    <col min="3845" max="3848" width="4.7109375" style="2" customWidth="1"/>
    <col min="3849" max="3849" width="3.42578125" style="2" customWidth="1"/>
    <col min="3850" max="3850" width="6.28515625" style="2" customWidth="1"/>
    <col min="3851" max="3852" width="14.85546875" style="2" customWidth="1"/>
    <col min="3853" max="3853" width="3.42578125" style="2" customWidth="1"/>
    <col min="3854" max="3854" width="15.42578125" style="2" customWidth="1"/>
    <col min="3855" max="3855" width="41.140625" style="2" customWidth="1"/>
    <col min="3856" max="3856" width="3.5703125" style="2" customWidth="1"/>
    <col min="3857" max="3857" width="15.42578125" style="2" customWidth="1"/>
    <col min="3858" max="3858" width="41.140625" style="2" customWidth="1"/>
    <col min="3859" max="3859" width="3.5703125" style="2" customWidth="1"/>
    <col min="3860" max="3860" width="15.42578125" style="2" customWidth="1"/>
    <col min="3861" max="3861" width="41.140625" style="2" customWidth="1"/>
    <col min="3862" max="3862" width="27.42578125" style="2" customWidth="1"/>
    <col min="3863" max="3863" width="20.5703125" style="2" customWidth="1"/>
    <col min="3864" max="3864" width="27.42578125" style="2" customWidth="1"/>
    <col min="3865" max="3865" width="59.5703125" style="2" customWidth="1"/>
    <col min="3866" max="4094" width="10.7109375" style="2"/>
    <col min="4095" max="4095" width="17.85546875" style="2" customWidth="1"/>
    <col min="4096" max="4096" width="58.7109375" style="2" customWidth="1"/>
    <col min="4097" max="4100" width="3.42578125" style="2" customWidth="1"/>
    <col min="4101" max="4104" width="4.7109375" style="2" customWidth="1"/>
    <col min="4105" max="4105" width="3.42578125" style="2" customWidth="1"/>
    <col min="4106" max="4106" width="6.28515625" style="2" customWidth="1"/>
    <col min="4107" max="4108" width="14.85546875" style="2" customWidth="1"/>
    <col min="4109" max="4109" width="3.42578125" style="2" customWidth="1"/>
    <col min="4110" max="4110" width="15.42578125" style="2" customWidth="1"/>
    <col min="4111" max="4111" width="41.140625" style="2" customWidth="1"/>
    <col min="4112" max="4112" width="3.5703125" style="2" customWidth="1"/>
    <col min="4113" max="4113" width="15.42578125" style="2" customWidth="1"/>
    <col min="4114" max="4114" width="41.140625" style="2" customWidth="1"/>
    <col min="4115" max="4115" width="3.5703125" style="2" customWidth="1"/>
    <col min="4116" max="4116" width="15.42578125" style="2" customWidth="1"/>
    <col min="4117" max="4117" width="41.140625" style="2" customWidth="1"/>
    <col min="4118" max="4118" width="27.42578125" style="2" customWidth="1"/>
    <col min="4119" max="4119" width="20.5703125" style="2" customWidth="1"/>
    <col min="4120" max="4120" width="27.42578125" style="2" customWidth="1"/>
    <col min="4121" max="4121" width="59.5703125" style="2" customWidth="1"/>
    <col min="4122" max="4350" width="10.7109375" style="2"/>
    <col min="4351" max="4351" width="17.85546875" style="2" customWidth="1"/>
    <col min="4352" max="4352" width="58.7109375" style="2" customWidth="1"/>
    <col min="4353" max="4356" width="3.42578125" style="2" customWidth="1"/>
    <col min="4357" max="4360" width="4.7109375" style="2" customWidth="1"/>
    <col min="4361" max="4361" width="3.42578125" style="2" customWidth="1"/>
    <col min="4362" max="4362" width="6.28515625" style="2" customWidth="1"/>
    <col min="4363" max="4364" width="14.85546875" style="2" customWidth="1"/>
    <col min="4365" max="4365" width="3.42578125" style="2" customWidth="1"/>
    <col min="4366" max="4366" width="15.42578125" style="2" customWidth="1"/>
    <col min="4367" max="4367" width="41.140625" style="2" customWidth="1"/>
    <col min="4368" max="4368" width="3.5703125" style="2" customWidth="1"/>
    <col min="4369" max="4369" width="15.42578125" style="2" customWidth="1"/>
    <col min="4370" max="4370" width="41.140625" style="2" customWidth="1"/>
    <col min="4371" max="4371" width="3.5703125" style="2" customWidth="1"/>
    <col min="4372" max="4372" width="15.42578125" style="2" customWidth="1"/>
    <col min="4373" max="4373" width="41.140625" style="2" customWidth="1"/>
    <col min="4374" max="4374" width="27.42578125" style="2" customWidth="1"/>
    <col min="4375" max="4375" width="20.5703125" style="2" customWidth="1"/>
    <col min="4376" max="4376" width="27.42578125" style="2" customWidth="1"/>
    <col min="4377" max="4377" width="59.5703125" style="2" customWidth="1"/>
    <col min="4378" max="4606" width="10.7109375" style="2"/>
    <col min="4607" max="4607" width="17.85546875" style="2" customWidth="1"/>
    <col min="4608" max="4608" width="58.7109375" style="2" customWidth="1"/>
    <col min="4609" max="4612" width="3.42578125" style="2" customWidth="1"/>
    <col min="4613" max="4616" width="4.7109375" style="2" customWidth="1"/>
    <col min="4617" max="4617" width="3.42578125" style="2" customWidth="1"/>
    <col min="4618" max="4618" width="6.28515625" style="2" customWidth="1"/>
    <col min="4619" max="4620" width="14.85546875" style="2" customWidth="1"/>
    <col min="4621" max="4621" width="3.42578125" style="2" customWidth="1"/>
    <col min="4622" max="4622" width="15.42578125" style="2" customWidth="1"/>
    <col min="4623" max="4623" width="41.140625" style="2" customWidth="1"/>
    <col min="4624" max="4624" width="3.5703125" style="2" customWidth="1"/>
    <col min="4625" max="4625" width="15.42578125" style="2" customWidth="1"/>
    <col min="4626" max="4626" width="41.140625" style="2" customWidth="1"/>
    <col min="4627" max="4627" width="3.5703125" style="2" customWidth="1"/>
    <col min="4628" max="4628" width="15.42578125" style="2" customWidth="1"/>
    <col min="4629" max="4629" width="41.140625" style="2" customWidth="1"/>
    <col min="4630" max="4630" width="27.42578125" style="2" customWidth="1"/>
    <col min="4631" max="4631" width="20.5703125" style="2" customWidth="1"/>
    <col min="4632" max="4632" width="27.42578125" style="2" customWidth="1"/>
    <col min="4633" max="4633" width="59.5703125" style="2" customWidth="1"/>
    <col min="4634" max="4862" width="10.7109375" style="2"/>
    <col min="4863" max="4863" width="17.85546875" style="2" customWidth="1"/>
    <col min="4864" max="4864" width="58.7109375" style="2" customWidth="1"/>
    <col min="4865" max="4868" width="3.42578125" style="2" customWidth="1"/>
    <col min="4869" max="4872" width="4.7109375" style="2" customWidth="1"/>
    <col min="4873" max="4873" width="3.42578125" style="2" customWidth="1"/>
    <col min="4874" max="4874" width="6.28515625" style="2" customWidth="1"/>
    <col min="4875" max="4876" width="14.85546875" style="2" customWidth="1"/>
    <col min="4877" max="4877" width="3.42578125" style="2" customWidth="1"/>
    <col min="4878" max="4878" width="15.42578125" style="2" customWidth="1"/>
    <col min="4879" max="4879" width="41.140625" style="2" customWidth="1"/>
    <col min="4880" max="4880" width="3.5703125" style="2" customWidth="1"/>
    <col min="4881" max="4881" width="15.42578125" style="2" customWidth="1"/>
    <col min="4882" max="4882" width="41.140625" style="2" customWidth="1"/>
    <col min="4883" max="4883" width="3.5703125" style="2" customWidth="1"/>
    <col min="4884" max="4884" width="15.42578125" style="2" customWidth="1"/>
    <col min="4885" max="4885" width="41.140625" style="2" customWidth="1"/>
    <col min="4886" max="4886" width="27.42578125" style="2" customWidth="1"/>
    <col min="4887" max="4887" width="20.5703125" style="2" customWidth="1"/>
    <col min="4888" max="4888" width="27.42578125" style="2" customWidth="1"/>
    <col min="4889" max="4889" width="59.5703125" style="2" customWidth="1"/>
    <col min="4890" max="5118" width="10.7109375" style="2"/>
    <col min="5119" max="5119" width="17.85546875" style="2" customWidth="1"/>
    <col min="5120" max="5120" width="58.7109375" style="2" customWidth="1"/>
    <col min="5121" max="5124" width="3.42578125" style="2" customWidth="1"/>
    <col min="5125" max="5128" width="4.7109375" style="2" customWidth="1"/>
    <col min="5129" max="5129" width="3.42578125" style="2" customWidth="1"/>
    <col min="5130" max="5130" width="6.28515625" style="2" customWidth="1"/>
    <col min="5131" max="5132" width="14.85546875" style="2" customWidth="1"/>
    <col min="5133" max="5133" width="3.42578125" style="2" customWidth="1"/>
    <col min="5134" max="5134" width="15.42578125" style="2" customWidth="1"/>
    <col min="5135" max="5135" width="41.140625" style="2" customWidth="1"/>
    <col min="5136" max="5136" width="3.5703125" style="2" customWidth="1"/>
    <col min="5137" max="5137" width="15.42578125" style="2" customWidth="1"/>
    <col min="5138" max="5138" width="41.140625" style="2" customWidth="1"/>
    <col min="5139" max="5139" width="3.5703125" style="2" customWidth="1"/>
    <col min="5140" max="5140" width="15.42578125" style="2" customWidth="1"/>
    <col min="5141" max="5141" width="41.140625" style="2" customWidth="1"/>
    <col min="5142" max="5142" width="27.42578125" style="2" customWidth="1"/>
    <col min="5143" max="5143" width="20.5703125" style="2" customWidth="1"/>
    <col min="5144" max="5144" width="27.42578125" style="2" customWidth="1"/>
    <col min="5145" max="5145" width="59.5703125" style="2" customWidth="1"/>
    <col min="5146" max="5374" width="10.7109375" style="2"/>
    <col min="5375" max="5375" width="17.85546875" style="2" customWidth="1"/>
    <col min="5376" max="5376" width="58.7109375" style="2" customWidth="1"/>
    <col min="5377" max="5380" width="3.42578125" style="2" customWidth="1"/>
    <col min="5381" max="5384" width="4.7109375" style="2" customWidth="1"/>
    <col min="5385" max="5385" width="3.42578125" style="2" customWidth="1"/>
    <col min="5386" max="5386" width="6.28515625" style="2" customWidth="1"/>
    <col min="5387" max="5388" width="14.85546875" style="2" customWidth="1"/>
    <col min="5389" max="5389" width="3.42578125" style="2" customWidth="1"/>
    <col min="5390" max="5390" width="15.42578125" style="2" customWidth="1"/>
    <col min="5391" max="5391" width="41.140625" style="2" customWidth="1"/>
    <col min="5392" max="5392" width="3.5703125" style="2" customWidth="1"/>
    <col min="5393" max="5393" width="15.42578125" style="2" customWidth="1"/>
    <col min="5394" max="5394" width="41.140625" style="2" customWidth="1"/>
    <col min="5395" max="5395" width="3.5703125" style="2" customWidth="1"/>
    <col min="5396" max="5396" width="15.42578125" style="2" customWidth="1"/>
    <col min="5397" max="5397" width="41.140625" style="2" customWidth="1"/>
    <col min="5398" max="5398" width="27.42578125" style="2" customWidth="1"/>
    <col min="5399" max="5399" width="20.5703125" style="2" customWidth="1"/>
    <col min="5400" max="5400" width="27.42578125" style="2" customWidth="1"/>
    <col min="5401" max="5401" width="59.5703125" style="2" customWidth="1"/>
    <col min="5402" max="5630" width="10.7109375" style="2"/>
    <col min="5631" max="5631" width="17.85546875" style="2" customWidth="1"/>
    <col min="5632" max="5632" width="58.7109375" style="2" customWidth="1"/>
    <col min="5633" max="5636" width="3.42578125" style="2" customWidth="1"/>
    <col min="5637" max="5640" width="4.7109375" style="2" customWidth="1"/>
    <col min="5641" max="5641" width="3.42578125" style="2" customWidth="1"/>
    <col min="5642" max="5642" width="6.28515625" style="2" customWidth="1"/>
    <col min="5643" max="5644" width="14.85546875" style="2" customWidth="1"/>
    <col min="5645" max="5645" width="3.42578125" style="2" customWidth="1"/>
    <col min="5646" max="5646" width="15.42578125" style="2" customWidth="1"/>
    <col min="5647" max="5647" width="41.140625" style="2" customWidth="1"/>
    <col min="5648" max="5648" width="3.5703125" style="2" customWidth="1"/>
    <col min="5649" max="5649" width="15.42578125" style="2" customWidth="1"/>
    <col min="5650" max="5650" width="41.140625" style="2" customWidth="1"/>
    <col min="5651" max="5651" width="3.5703125" style="2" customWidth="1"/>
    <col min="5652" max="5652" width="15.42578125" style="2" customWidth="1"/>
    <col min="5653" max="5653" width="41.140625" style="2" customWidth="1"/>
    <col min="5654" max="5654" width="27.42578125" style="2" customWidth="1"/>
    <col min="5655" max="5655" width="20.5703125" style="2" customWidth="1"/>
    <col min="5656" max="5656" width="27.42578125" style="2" customWidth="1"/>
    <col min="5657" max="5657" width="59.5703125" style="2" customWidth="1"/>
    <col min="5658" max="5886" width="10.7109375" style="2"/>
    <col min="5887" max="5887" width="17.85546875" style="2" customWidth="1"/>
    <col min="5888" max="5888" width="58.7109375" style="2" customWidth="1"/>
    <col min="5889" max="5892" width="3.42578125" style="2" customWidth="1"/>
    <col min="5893" max="5896" width="4.7109375" style="2" customWidth="1"/>
    <col min="5897" max="5897" width="3.42578125" style="2" customWidth="1"/>
    <col min="5898" max="5898" width="6.28515625" style="2" customWidth="1"/>
    <col min="5899" max="5900" width="14.85546875" style="2" customWidth="1"/>
    <col min="5901" max="5901" width="3.42578125" style="2" customWidth="1"/>
    <col min="5902" max="5902" width="15.42578125" style="2" customWidth="1"/>
    <col min="5903" max="5903" width="41.140625" style="2" customWidth="1"/>
    <col min="5904" max="5904" width="3.5703125" style="2" customWidth="1"/>
    <col min="5905" max="5905" width="15.42578125" style="2" customWidth="1"/>
    <col min="5906" max="5906" width="41.140625" style="2" customWidth="1"/>
    <col min="5907" max="5907" width="3.5703125" style="2" customWidth="1"/>
    <col min="5908" max="5908" width="15.42578125" style="2" customWidth="1"/>
    <col min="5909" max="5909" width="41.140625" style="2" customWidth="1"/>
    <col min="5910" max="5910" width="27.42578125" style="2" customWidth="1"/>
    <col min="5911" max="5911" width="20.5703125" style="2" customWidth="1"/>
    <col min="5912" max="5912" width="27.42578125" style="2" customWidth="1"/>
    <col min="5913" max="5913" width="59.5703125" style="2" customWidth="1"/>
    <col min="5914" max="6142" width="10.7109375" style="2"/>
    <col min="6143" max="6143" width="17.85546875" style="2" customWidth="1"/>
    <col min="6144" max="6144" width="58.7109375" style="2" customWidth="1"/>
    <col min="6145" max="6148" width="3.42578125" style="2" customWidth="1"/>
    <col min="6149" max="6152" width="4.7109375" style="2" customWidth="1"/>
    <col min="6153" max="6153" width="3.42578125" style="2" customWidth="1"/>
    <col min="6154" max="6154" width="6.28515625" style="2" customWidth="1"/>
    <col min="6155" max="6156" width="14.85546875" style="2" customWidth="1"/>
    <col min="6157" max="6157" width="3.42578125" style="2" customWidth="1"/>
    <col min="6158" max="6158" width="15.42578125" style="2" customWidth="1"/>
    <col min="6159" max="6159" width="41.140625" style="2" customWidth="1"/>
    <col min="6160" max="6160" width="3.5703125" style="2" customWidth="1"/>
    <col min="6161" max="6161" width="15.42578125" style="2" customWidth="1"/>
    <col min="6162" max="6162" width="41.140625" style="2" customWidth="1"/>
    <col min="6163" max="6163" width="3.5703125" style="2" customWidth="1"/>
    <col min="6164" max="6164" width="15.42578125" style="2" customWidth="1"/>
    <col min="6165" max="6165" width="41.140625" style="2" customWidth="1"/>
    <col min="6166" max="6166" width="27.42578125" style="2" customWidth="1"/>
    <col min="6167" max="6167" width="20.5703125" style="2" customWidth="1"/>
    <col min="6168" max="6168" width="27.42578125" style="2" customWidth="1"/>
    <col min="6169" max="6169" width="59.5703125" style="2" customWidth="1"/>
    <col min="6170" max="6398" width="10.7109375" style="2"/>
    <col min="6399" max="6399" width="17.85546875" style="2" customWidth="1"/>
    <col min="6400" max="6400" width="58.7109375" style="2" customWidth="1"/>
    <col min="6401" max="6404" width="3.42578125" style="2" customWidth="1"/>
    <col min="6405" max="6408" width="4.7109375" style="2" customWidth="1"/>
    <col min="6409" max="6409" width="3.42578125" style="2" customWidth="1"/>
    <col min="6410" max="6410" width="6.28515625" style="2" customWidth="1"/>
    <col min="6411" max="6412" width="14.85546875" style="2" customWidth="1"/>
    <col min="6413" max="6413" width="3.42578125" style="2" customWidth="1"/>
    <col min="6414" max="6414" width="15.42578125" style="2" customWidth="1"/>
    <col min="6415" max="6415" width="41.140625" style="2" customWidth="1"/>
    <col min="6416" max="6416" width="3.5703125" style="2" customWidth="1"/>
    <col min="6417" max="6417" width="15.42578125" style="2" customWidth="1"/>
    <col min="6418" max="6418" width="41.140625" style="2" customWidth="1"/>
    <col min="6419" max="6419" width="3.5703125" style="2" customWidth="1"/>
    <col min="6420" max="6420" width="15.42578125" style="2" customWidth="1"/>
    <col min="6421" max="6421" width="41.140625" style="2" customWidth="1"/>
    <col min="6422" max="6422" width="27.42578125" style="2" customWidth="1"/>
    <col min="6423" max="6423" width="20.5703125" style="2" customWidth="1"/>
    <col min="6424" max="6424" width="27.42578125" style="2" customWidth="1"/>
    <col min="6425" max="6425" width="59.5703125" style="2" customWidth="1"/>
    <col min="6426" max="6654" width="10.7109375" style="2"/>
    <col min="6655" max="6655" width="17.85546875" style="2" customWidth="1"/>
    <col min="6656" max="6656" width="58.7109375" style="2" customWidth="1"/>
    <col min="6657" max="6660" width="3.42578125" style="2" customWidth="1"/>
    <col min="6661" max="6664" width="4.7109375" style="2" customWidth="1"/>
    <col min="6665" max="6665" width="3.42578125" style="2" customWidth="1"/>
    <col min="6666" max="6666" width="6.28515625" style="2" customWidth="1"/>
    <col min="6667" max="6668" width="14.85546875" style="2" customWidth="1"/>
    <col min="6669" max="6669" width="3.42578125" style="2" customWidth="1"/>
    <col min="6670" max="6670" width="15.42578125" style="2" customWidth="1"/>
    <col min="6671" max="6671" width="41.140625" style="2" customWidth="1"/>
    <col min="6672" max="6672" width="3.5703125" style="2" customWidth="1"/>
    <col min="6673" max="6673" width="15.42578125" style="2" customWidth="1"/>
    <col min="6674" max="6674" width="41.140625" style="2" customWidth="1"/>
    <col min="6675" max="6675" width="3.5703125" style="2" customWidth="1"/>
    <col min="6676" max="6676" width="15.42578125" style="2" customWidth="1"/>
    <col min="6677" max="6677" width="41.140625" style="2" customWidth="1"/>
    <col min="6678" max="6678" width="27.42578125" style="2" customWidth="1"/>
    <col min="6679" max="6679" width="20.5703125" style="2" customWidth="1"/>
    <col min="6680" max="6680" width="27.42578125" style="2" customWidth="1"/>
    <col min="6681" max="6681" width="59.5703125" style="2" customWidth="1"/>
    <col min="6682" max="6910" width="10.7109375" style="2"/>
    <col min="6911" max="6911" width="17.85546875" style="2" customWidth="1"/>
    <col min="6912" max="6912" width="58.7109375" style="2" customWidth="1"/>
    <col min="6913" max="6916" width="3.42578125" style="2" customWidth="1"/>
    <col min="6917" max="6920" width="4.7109375" style="2" customWidth="1"/>
    <col min="6921" max="6921" width="3.42578125" style="2" customWidth="1"/>
    <col min="6922" max="6922" width="6.28515625" style="2" customWidth="1"/>
    <col min="6923" max="6924" width="14.85546875" style="2" customWidth="1"/>
    <col min="6925" max="6925" width="3.42578125" style="2" customWidth="1"/>
    <col min="6926" max="6926" width="15.42578125" style="2" customWidth="1"/>
    <col min="6927" max="6927" width="41.140625" style="2" customWidth="1"/>
    <col min="6928" max="6928" width="3.5703125" style="2" customWidth="1"/>
    <col min="6929" max="6929" width="15.42578125" style="2" customWidth="1"/>
    <col min="6930" max="6930" width="41.140625" style="2" customWidth="1"/>
    <col min="6931" max="6931" width="3.5703125" style="2" customWidth="1"/>
    <col min="6932" max="6932" width="15.42578125" style="2" customWidth="1"/>
    <col min="6933" max="6933" width="41.140625" style="2" customWidth="1"/>
    <col min="6934" max="6934" width="27.42578125" style="2" customWidth="1"/>
    <col min="6935" max="6935" width="20.5703125" style="2" customWidth="1"/>
    <col min="6936" max="6936" width="27.42578125" style="2" customWidth="1"/>
    <col min="6937" max="6937" width="59.5703125" style="2" customWidth="1"/>
    <col min="6938" max="7166" width="10.7109375" style="2"/>
    <col min="7167" max="7167" width="17.85546875" style="2" customWidth="1"/>
    <col min="7168" max="7168" width="58.7109375" style="2" customWidth="1"/>
    <col min="7169" max="7172" width="3.42578125" style="2" customWidth="1"/>
    <col min="7173" max="7176" width="4.7109375" style="2" customWidth="1"/>
    <col min="7177" max="7177" width="3.42578125" style="2" customWidth="1"/>
    <col min="7178" max="7178" width="6.28515625" style="2" customWidth="1"/>
    <col min="7179" max="7180" width="14.85546875" style="2" customWidth="1"/>
    <col min="7181" max="7181" width="3.42578125" style="2" customWidth="1"/>
    <col min="7182" max="7182" width="15.42578125" style="2" customWidth="1"/>
    <col min="7183" max="7183" width="41.140625" style="2" customWidth="1"/>
    <col min="7184" max="7184" width="3.5703125" style="2" customWidth="1"/>
    <col min="7185" max="7185" width="15.42578125" style="2" customWidth="1"/>
    <col min="7186" max="7186" width="41.140625" style="2" customWidth="1"/>
    <col min="7187" max="7187" width="3.5703125" style="2" customWidth="1"/>
    <col min="7188" max="7188" width="15.42578125" style="2" customWidth="1"/>
    <col min="7189" max="7189" width="41.140625" style="2" customWidth="1"/>
    <col min="7190" max="7190" width="27.42578125" style="2" customWidth="1"/>
    <col min="7191" max="7191" width="20.5703125" style="2" customWidth="1"/>
    <col min="7192" max="7192" width="27.42578125" style="2" customWidth="1"/>
    <col min="7193" max="7193" width="59.5703125" style="2" customWidth="1"/>
    <col min="7194" max="7422" width="10.7109375" style="2"/>
    <col min="7423" max="7423" width="17.85546875" style="2" customWidth="1"/>
    <col min="7424" max="7424" width="58.7109375" style="2" customWidth="1"/>
    <col min="7425" max="7428" width="3.42578125" style="2" customWidth="1"/>
    <col min="7429" max="7432" width="4.7109375" style="2" customWidth="1"/>
    <col min="7433" max="7433" width="3.42578125" style="2" customWidth="1"/>
    <col min="7434" max="7434" width="6.28515625" style="2" customWidth="1"/>
    <col min="7435" max="7436" width="14.85546875" style="2" customWidth="1"/>
    <col min="7437" max="7437" width="3.42578125" style="2" customWidth="1"/>
    <col min="7438" max="7438" width="15.42578125" style="2" customWidth="1"/>
    <col min="7439" max="7439" width="41.140625" style="2" customWidth="1"/>
    <col min="7440" max="7440" width="3.5703125" style="2" customWidth="1"/>
    <col min="7441" max="7441" width="15.42578125" style="2" customWidth="1"/>
    <col min="7442" max="7442" width="41.140625" style="2" customWidth="1"/>
    <col min="7443" max="7443" width="3.5703125" style="2" customWidth="1"/>
    <col min="7444" max="7444" width="15.42578125" style="2" customWidth="1"/>
    <col min="7445" max="7445" width="41.140625" style="2" customWidth="1"/>
    <col min="7446" max="7446" width="27.42578125" style="2" customWidth="1"/>
    <col min="7447" max="7447" width="20.5703125" style="2" customWidth="1"/>
    <col min="7448" max="7448" width="27.42578125" style="2" customWidth="1"/>
    <col min="7449" max="7449" width="59.5703125" style="2" customWidth="1"/>
    <col min="7450" max="7678" width="10.7109375" style="2"/>
    <col min="7679" max="7679" width="17.85546875" style="2" customWidth="1"/>
    <col min="7680" max="7680" width="58.7109375" style="2" customWidth="1"/>
    <col min="7681" max="7684" width="3.42578125" style="2" customWidth="1"/>
    <col min="7685" max="7688" width="4.7109375" style="2" customWidth="1"/>
    <col min="7689" max="7689" width="3.42578125" style="2" customWidth="1"/>
    <col min="7690" max="7690" width="6.28515625" style="2" customWidth="1"/>
    <col min="7691" max="7692" width="14.85546875" style="2" customWidth="1"/>
    <col min="7693" max="7693" width="3.42578125" style="2" customWidth="1"/>
    <col min="7694" max="7694" width="15.42578125" style="2" customWidth="1"/>
    <col min="7695" max="7695" width="41.140625" style="2" customWidth="1"/>
    <col min="7696" max="7696" width="3.5703125" style="2" customWidth="1"/>
    <col min="7697" max="7697" width="15.42578125" style="2" customWidth="1"/>
    <col min="7698" max="7698" width="41.140625" style="2" customWidth="1"/>
    <col min="7699" max="7699" width="3.5703125" style="2" customWidth="1"/>
    <col min="7700" max="7700" width="15.42578125" style="2" customWidth="1"/>
    <col min="7701" max="7701" width="41.140625" style="2" customWidth="1"/>
    <col min="7702" max="7702" width="27.42578125" style="2" customWidth="1"/>
    <col min="7703" max="7703" width="20.5703125" style="2" customWidth="1"/>
    <col min="7704" max="7704" width="27.42578125" style="2" customWidth="1"/>
    <col min="7705" max="7705" width="59.5703125" style="2" customWidth="1"/>
    <col min="7706" max="7934" width="10.7109375" style="2"/>
    <col min="7935" max="7935" width="17.85546875" style="2" customWidth="1"/>
    <col min="7936" max="7936" width="58.7109375" style="2" customWidth="1"/>
    <col min="7937" max="7940" width="3.42578125" style="2" customWidth="1"/>
    <col min="7941" max="7944" width="4.7109375" style="2" customWidth="1"/>
    <col min="7945" max="7945" width="3.42578125" style="2" customWidth="1"/>
    <col min="7946" max="7946" width="6.28515625" style="2" customWidth="1"/>
    <col min="7947" max="7948" width="14.85546875" style="2" customWidth="1"/>
    <col min="7949" max="7949" width="3.42578125" style="2" customWidth="1"/>
    <col min="7950" max="7950" width="15.42578125" style="2" customWidth="1"/>
    <col min="7951" max="7951" width="41.140625" style="2" customWidth="1"/>
    <col min="7952" max="7952" width="3.5703125" style="2" customWidth="1"/>
    <col min="7953" max="7953" width="15.42578125" style="2" customWidth="1"/>
    <col min="7954" max="7954" width="41.140625" style="2" customWidth="1"/>
    <col min="7955" max="7955" width="3.5703125" style="2" customWidth="1"/>
    <col min="7956" max="7956" width="15.42578125" style="2" customWidth="1"/>
    <col min="7957" max="7957" width="41.140625" style="2" customWidth="1"/>
    <col min="7958" max="7958" width="27.42578125" style="2" customWidth="1"/>
    <col min="7959" max="7959" width="20.5703125" style="2" customWidth="1"/>
    <col min="7960" max="7960" width="27.42578125" style="2" customWidth="1"/>
    <col min="7961" max="7961" width="59.5703125" style="2" customWidth="1"/>
    <col min="7962" max="8190" width="10.7109375" style="2"/>
    <col min="8191" max="8191" width="17.85546875" style="2" customWidth="1"/>
    <col min="8192" max="8192" width="58.7109375" style="2" customWidth="1"/>
    <col min="8193" max="8196" width="3.42578125" style="2" customWidth="1"/>
    <col min="8197" max="8200" width="4.7109375" style="2" customWidth="1"/>
    <col min="8201" max="8201" width="3.42578125" style="2" customWidth="1"/>
    <col min="8202" max="8202" width="6.28515625" style="2" customWidth="1"/>
    <col min="8203" max="8204" width="14.85546875" style="2" customWidth="1"/>
    <col min="8205" max="8205" width="3.42578125" style="2" customWidth="1"/>
    <col min="8206" max="8206" width="15.42578125" style="2" customWidth="1"/>
    <col min="8207" max="8207" width="41.140625" style="2" customWidth="1"/>
    <col min="8208" max="8208" width="3.5703125" style="2" customWidth="1"/>
    <col min="8209" max="8209" width="15.42578125" style="2" customWidth="1"/>
    <col min="8210" max="8210" width="41.140625" style="2" customWidth="1"/>
    <col min="8211" max="8211" width="3.5703125" style="2" customWidth="1"/>
    <col min="8212" max="8212" width="15.42578125" style="2" customWidth="1"/>
    <col min="8213" max="8213" width="41.140625" style="2" customWidth="1"/>
    <col min="8214" max="8214" width="27.42578125" style="2" customWidth="1"/>
    <col min="8215" max="8215" width="20.5703125" style="2" customWidth="1"/>
    <col min="8216" max="8216" width="27.42578125" style="2" customWidth="1"/>
    <col min="8217" max="8217" width="59.5703125" style="2" customWidth="1"/>
    <col min="8218" max="8446" width="10.7109375" style="2"/>
    <col min="8447" max="8447" width="17.85546875" style="2" customWidth="1"/>
    <col min="8448" max="8448" width="58.7109375" style="2" customWidth="1"/>
    <col min="8449" max="8452" width="3.42578125" style="2" customWidth="1"/>
    <col min="8453" max="8456" width="4.7109375" style="2" customWidth="1"/>
    <col min="8457" max="8457" width="3.42578125" style="2" customWidth="1"/>
    <col min="8458" max="8458" width="6.28515625" style="2" customWidth="1"/>
    <col min="8459" max="8460" width="14.85546875" style="2" customWidth="1"/>
    <col min="8461" max="8461" width="3.42578125" style="2" customWidth="1"/>
    <col min="8462" max="8462" width="15.42578125" style="2" customWidth="1"/>
    <col min="8463" max="8463" width="41.140625" style="2" customWidth="1"/>
    <col min="8464" max="8464" width="3.5703125" style="2" customWidth="1"/>
    <col min="8465" max="8465" width="15.42578125" style="2" customWidth="1"/>
    <col min="8466" max="8466" width="41.140625" style="2" customWidth="1"/>
    <col min="8467" max="8467" width="3.5703125" style="2" customWidth="1"/>
    <col min="8468" max="8468" width="15.42578125" style="2" customWidth="1"/>
    <col min="8469" max="8469" width="41.140625" style="2" customWidth="1"/>
    <col min="8470" max="8470" width="27.42578125" style="2" customWidth="1"/>
    <col min="8471" max="8471" width="20.5703125" style="2" customWidth="1"/>
    <col min="8472" max="8472" width="27.42578125" style="2" customWidth="1"/>
    <col min="8473" max="8473" width="59.5703125" style="2" customWidth="1"/>
    <col min="8474" max="8702" width="10.7109375" style="2"/>
    <col min="8703" max="8703" width="17.85546875" style="2" customWidth="1"/>
    <col min="8704" max="8704" width="58.7109375" style="2" customWidth="1"/>
    <col min="8705" max="8708" width="3.42578125" style="2" customWidth="1"/>
    <col min="8709" max="8712" width="4.7109375" style="2" customWidth="1"/>
    <col min="8713" max="8713" width="3.42578125" style="2" customWidth="1"/>
    <col min="8714" max="8714" width="6.28515625" style="2" customWidth="1"/>
    <col min="8715" max="8716" width="14.85546875" style="2" customWidth="1"/>
    <col min="8717" max="8717" width="3.42578125" style="2" customWidth="1"/>
    <col min="8718" max="8718" width="15.42578125" style="2" customWidth="1"/>
    <col min="8719" max="8719" width="41.140625" style="2" customWidth="1"/>
    <col min="8720" max="8720" width="3.5703125" style="2" customWidth="1"/>
    <col min="8721" max="8721" width="15.42578125" style="2" customWidth="1"/>
    <col min="8722" max="8722" width="41.140625" style="2" customWidth="1"/>
    <col min="8723" max="8723" width="3.5703125" style="2" customWidth="1"/>
    <col min="8724" max="8724" width="15.42578125" style="2" customWidth="1"/>
    <col min="8725" max="8725" width="41.140625" style="2" customWidth="1"/>
    <col min="8726" max="8726" width="27.42578125" style="2" customWidth="1"/>
    <col min="8727" max="8727" width="20.5703125" style="2" customWidth="1"/>
    <col min="8728" max="8728" width="27.42578125" style="2" customWidth="1"/>
    <col min="8729" max="8729" width="59.5703125" style="2" customWidth="1"/>
    <col min="8730" max="8958" width="10.7109375" style="2"/>
    <col min="8959" max="8959" width="17.85546875" style="2" customWidth="1"/>
    <col min="8960" max="8960" width="58.7109375" style="2" customWidth="1"/>
    <col min="8961" max="8964" width="3.42578125" style="2" customWidth="1"/>
    <col min="8965" max="8968" width="4.7109375" style="2" customWidth="1"/>
    <col min="8969" max="8969" width="3.42578125" style="2" customWidth="1"/>
    <col min="8970" max="8970" width="6.28515625" style="2" customWidth="1"/>
    <col min="8971" max="8972" width="14.85546875" style="2" customWidth="1"/>
    <col min="8973" max="8973" width="3.42578125" style="2" customWidth="1"/>
    <col min="8974" max="8974" width="15.42578125" style="2" customWidth="1"/>
    <col min="8975" max="8975" width="41.140625" style="2" customWidth="1"/>
    <col min="8976" max="8976" width="3.5703125" style="2" customWidth="1"/>
    <col min="8977" max="8977" width="15.42578125" style="2" customWidth="1"/>
    <col min="8978" max="8978" width="41.140625" style="2" customWidth="1"/>
    <col min="8979" max="8979" width="3.5703125" style="2" customWidth="1"/>
    <col min="8980" max="8980" width="15.42578125" style="2" customWidth="1"/>
    <col min="8981" max="8981" width="41.140625" style="2" customWidth="1"/>
    <col min="8982" max="8982" width="27.42578125" style="2" customWidth="1"/>
    <col min="8983" max="8983" width="20.5703125" style="2" customWidth="1"/>
    <col min="8984" max="8984" width="27.42578125" style="2" customWidth="1"/>
    <col min="8985" max="8985" width="59.5703125" style="2" customWidth="1"/>
    <col min="8986" max="9214" width="10.7109375" style="2"/>
    <col min="9215" max="9215" width="17.85546875" style="2" customWidth="1"/>
    <col min="9216" max="9216" width="58.7109375" style="2" customWidth="1"/>
    <col min="9217" max="9220" width="3.42578125" style="2" customWidth="1"/>
    <col min="9221" max="9224" width="4.7109375" style="2" customWidth="1"/>
    <col min="9225" max="9225" width="3.42578125" style="2" customWidth="1"/>
    <col min="9226" max="9226" width="6.28515625" style="2" customWidth="1"/>
    <col min="9227" max="9228" width="14.85546875" style="2" customWidth="1"/>
    <col min="9229" max="9229" width="3.42578125" style="2" customWidth="1"/>
    <col min="9230" max="9230" width="15.42578125" style="2" customWidth="1"/>
    <col min="9231" max="9231" width="41.140625" style="2" customWidth="1"/>
    <col min="9232" max="9232" width="3.5703125" style="2" customWidth="1"/>
    <col min="9233" max="9233" width="15.42578125" style="2" customWidth="1"/>
    <col min="9234" max="9234" width="41.140625" style="2" customWidth="1"/>
    <col min="9235" max="9235" width="3.5703125" style="2" customWidth="1"/>
    <col min="9236" max="9236" width="15.42578125" style="2" customWidth="1"/>
    <col min="9237" max="9237" width="41.140625" style="2" customWidth="1"/>
    <col min="9238" max="9238" width="27.42578125" style="2" customWidth="1"/>
    <col min="9239" max="9239" width="20.5703125" style="2" customWidth="1"/>
    <col min="9240" max="9240" width="27.42578125" style="2" customWidth="1"/>
    <col min="9241" max="9241" width="59.5703125" style="2" customWidth="1"/>
    <col min="9242" max="9470" width="10.7109375" style="2"/>
    <col min="9471" max="9471" width="17.85546875" style="2" customWidth="1"/>
    <col min="9472" max="9472" width="58.7109375" style="2" customWidth="1"/>
    <col min="9473" max="9476" width="3.42578125" style="2" customWidth="1"/>
    <col min="9477" max="9480" width="4.7109375" style="2" customWidth="1"/>
    <col min="9481" max="9481" width="3.42578125" style="2" customWidth="1"/>
    <col min="9482" max="9482" width="6.28515625" style="2" customWidth="1"/>
    <col min="9483" max="9484" width="14.85546875" style="2" customWidth="1"/>
    <col min="9485" max="9485" width="3.42578125" style="2" customWidth="1"/>
    <col min="9486" max="9486" width="15.42578125" style="2" customWidth="1"/>
    <col min="9487" max="9487" width="41.140625" style="2" customWidth="1"/>
    <col min="9488" max="9488" width="3.5703125" style="2" customWidth="1"/>
    <col min="9489" max="9489" width="15.42578125" style="2" customWidth="1"/>
    <col min="9490" max="9490" width="41.140625" style="2" customWidth="1"/>
    <col min="9491" max="9491" width="3.5703125" style="2" customWidth="1"/>
    <col min="9492" max="9492" width="15.42578125" style="2" customWidth="1"/>
    <col min="9493" max="9493" width="41.140625" style="2" customWidth="1"/>
    <col min="9494" max="9494" width="27.42578125" style="2" customWidth="1"/>
    <col min="9495" max="9495" width="20.5703125" style="2" customWidth="1"/>
    <col min="9496" max="9496" width="27.42578125" style="2" customWidth="1"/>
    <col min="9497" max="9497" width="59.5703125" style="2" customWidth="1"/>
    <col min="9498" max="9726" width="10.7109375" style="2"/>
    <col min="9727" max="9727" width="17.85546875" style="2" customWidth="1"/>
    <col min="9728" max="9728" width="58.7109375" style="2" customWidth="1"/>
    <col min="9729" max="9732" width="3.42578125" style="2" customWidth="1"/>
    <col min="9733" max="9736" width="4.7109375" style="2" customWidth="1"/>
    <col min="9737" max="9737" width="3.42578125" style="2" customWidth="1"/>
    <col min="9738" max="9738" width="6.28515625" style="2" customWidth="1"/>
    <col min="9739" max="9740" width="14.85546875" style="2" customWidth="1"/>
    <col min="9741" max="9741" width="3.42578125" style="2" customWidth="1"/>
    <col min="9742" max="9742" width="15.42578125" style="2" customWidth="1"/>
    <col min="9743" max="9743" width="41.140625" style="2" customWidth="1"/>
    <col min="9744" max="9744" width="3.5703125" style="2" customWidth="1"/>
    <col min="9745" max="9745" width="15.42578125" style="2" customWidth="1"/>
    <col min="9746" max="9746" width="41.140625" style="2" customWidth="1"/>
    <col min="9747" max="9747" width="3.5703125" style="2" customWidth="1"/>
    <col min="9748" max="9748" width="15.42578125" style="2" customWidth="1"/>
    <col min="9749" max="9749" width="41.140625" style="2" customWidth="1"/>
    <col min="9750" max="9750" width="27.42578125" style="2" customWidth="1"/>
    <col min="9751" max="9751" width="20.5703125" style="2" customWidth="1"/>
    <col min="9752" max="9752" width="27.42578125" style="2" customWidth="1"/>
    <col min="9753" max="9753" width="59.5703125" style="2" customWidth="1"/>
    <col min="9754" max="9982" width="10.7109375" style="2"/>
    <col min="9983" max="9983" width="17.85546875" style="2" customWidth="1"/>
    <col min="9984" max="9984" width="58.7109375" style="2" customWidth="1"/>
    <col min="9985" max="9988" width="3.42578125" style="2" customWidth="1"/>
    <col min="9989" max="9992" width="4.7109375" style="2" customWidth="1"/>
    <col min="9993" max="9993" width="3.42578125" style="2" customWidth="1"/>
    <col min="9994" max="9994" width="6.28515625" style="2" customWidth="1"/>
    <col min="9995" max="9996" width="14.85546875" style="2" customWidth="1"/>
    <col min="9997" max="9997" width="3.42578125" style="2" customWidth="1"/>
    <col min="9998" max="9998" width="15.42578125" style="2" customWidth="1"/>
    <col min="9999" max="9999" width="41.140625" style="2" customWidth="1"/>
    <col min="10000" max="10000" width="3.5703125" style="2" customWidth="1"/>
    <col min="10001" max="10001" width="15.42578125" style="2" customWidth="1"/>
    <col min="10002" max="10002" width="41.140625" style="2" customWidth="1"/>
    <col min="10003" max="10003" width="3.5703125" style="2" customWidth="1"/>
    <col min="10004" max="10004" width="15.42578125" style="2" customWidth="1"/>
    <col min="10005" max="10005" width="41.140625" style="2" customWidth="1"/>
    <col min="10006" max="10006" width="27.42578125" style="2" customWidth="1"/>
    <col min="10007" max="10007" width="20.5703125" style="2" customWidth="1"/>
    <col min="10008" max="10008" width="27.42578125" style="2" customWidth="1"/>
    <col min="10009" max="10009" width="59.5703125" style="2" customWidth="1"/>
    <col min="10010" max="10238" width="10.7109375" style="2"/>
    <col min="10239" max="10239" width="17.85546875" style="2" customWidth="1"/>
    <col min="10240" max="10240" width="58.7109375" style="2" customWidth="1"/>
    <col min="10241" max="10244" width="3.42578125" style="2" customWidth="1"/>
    <col min="10245" max="10248" width="4.7109375" style="2" customWidth="1"/>
    <col min="10249" max="10249" width="3.42578125" style="2" customWidth="1"/>
    <col min="10250" max="10250" width="6.28515625" style="2" customWidth="1"/>
    <col min="10251" max="10252" width="14.85546875" style="2" customWidth="1"/>
    <col min="10253" max="10253" width="3.42578125" style="2" customWidth="1"/>
    <col min="10254" max="10254" width="15.42578125" style="2" customWidth="1"/>
    <col min="10255" max="10255" width="41.140625" style="2" customWidth="1"/>
    <col min="10256" max="10256" width="3.5703125" style="2" customWidth="1"/>
    <col min="10257" max="10257" width="15.42578125" style="2" customWidth="1"/>
    <col min="10258" max="10258" width="41.140625" style="2" customWidth="1"/>
    <col min="10259" max="10259" width="3.5703125" style="2" customWidth="1"/>
    <col min="10260" max="10260" width="15.42578125" style="2" customWidth="1"/>
    <col min="10261" max="10261" width="41.140625" style="2" customWidth="1"/>
    <col min="10262" max="10262" width="27.42578125" style="2" customWidth="1"/>
    <col min="10263" max="10263" width="20.5703125" style="2" customWidth="1"/>
    <col min="10264" max="10264" width="27.42578125" style="2" customWidth="1"/>
    <col min="10265" max="10265" width="59.5703125" style="2" customWidth="1"/>
    <col min="10266" max="10494" width="10.7109375" style="2"/>
    <col min="10495" max="10495" width="17.85546875" style="2" customWidth="1"/>
    <col min="10496" max="10496" width="58.7109375" style="2" customWidth="1"/>
    <col min="10497" max="10500" width="3.42578125" style="2" customWidth="1"/>
    <col min="10501" max="10504" width="4.7109375" style="2" customWidth="1"/>
    <col min="10505" max="10505" width="3.42578125" style="2" customWidth="1"/>
    <col min="10506" max="10506" width="6.28515625" style="2" customWidth="1"/>
    <col min="10507" max="10508" width="14.85546875" style="2" customWidth="1"/>
    <col min="10509" max="10509" width="3.42578125" style="2" customWidth="1"/>
    <col min="10510" max="10510" width="15.42578125" style="2" customWidth="1"/>
    <col min="10511" max="10511" width="41.140625" style="2" customWidth="1"/>
    <col min="10512" max="10512" width="3.5703125" style="2" customWidth="1"/>
    <col min="10513" max="10513" width="15.42578125" style="2" customWidth="1"/>
    <col min="10514" max="10514" width="41.140625" style="2" customWidth="1"/>
    <col min="10515" max="10515" width="3.5703125" style="2" customWidth="1"/>
    <col min="10516" max="10516" width="15.42578125" style="2" customWidth="1"/>
    <col min="10517" max="10517" width="41.140625" style="2" customWidth="1"/>
    <col min="10518" max="10518" width="27.42578125" style="2" customWidth="1"/>
    <col min="10519" max="10519" width="20.5703125" style="2" customWidth="1"/>
    <col min="10520" max="10520" width="27.42578125" style="2" customWidth="1"/>
    <col min="10521" max="10521" width="59.5703125" style="2" customWidth="1"/>
    <col min="10522" max="10750" width="10.7109375" style="2"/>
    <col min="10751" max="10751" width="17.85546875" style="2" customWidth="1"/>
    <col min="10752" max="10752" width="58.7109375" style="2" customWidth="1"/>
    <col min="10753" max="10756" width="3.42578125" style="2" customWidth="1"/>
    <col min="10757" max="10760" width="4.7109375" style="2" customWidth="1"/>
    <col min="10761" max="10761" width="3.42578125" style="2" customWidth="1"/>
    <col min="10762" max="10762" width="6.28515625" style="2" customWidth="1"/>
    <col min="10763" max="10764" width="14.85546875" style="2" customWidth="1"/>
    <col min="10765" max="10765" width="3.42578125" style="2" customWidth="1"/>
    <col min="10766" max="10766" width="15.42578125" style="2" customWidth="1"/>
    <col min="10767" max="10767" width="41.140625" style="2" customWidth="1"/>
    <col min="10768" max="10768" width="3.5703125" style="2" customWidth="1"/>
    <col min="10769" max="10769" width="15.42578125" style="2" customWidth="1"/>
    <col min="10770" max="10770" width="41.140625" style="2" customWidth="1"/>
    <col min="10771" max="10771" width="3.5703125" style="2" customWidth="1"/>
    <col min="10772" max="10772" width="15.42578125" style="2" customWidth="1"/>
    <col min="10773" max="10773" width="41.140625" style="2" customWidth="1"/>
    <col min="10774" max="10774" width="27.42578125" style="2" customWidth="1"/>
    <col min="10775" max="10775" width="20.5703125" style="2" customWidth="1"/>
    <col min="10776" max="10776" width="27.42578125" style="2" customWidth="1"/>
    <col min="10777" max="10777" width="59.5703125" style="2" customWidth="1"/>
    <col min="10778" max="11006" width="10.7109375" style="2"/>
    <col min="11007" max="11007" width="17.85546875" style="2" customWidth="1"/>
    <col min="11008" max="11008" width="58.7109375" style="2" customWidth="1"/>
    <col min="11009" max="11012" width="3.42578125" style="2" customWidth="1"/>
    <col min="11013" max="11016" width="4.7109375" style="2" customWidth="1"/>
    <col min="11017" max="11017" width="3.42578125" style="2" customWidth="1"/>
    <col min="11018" max="11018" width="6.28515625" style="2" customWidth="1"/>
    <col min="11019" max="11020" width="14.85546875" style="2" customWidth="1"/>
    <col min="11021" max="11021" width="3.42578125" style="2" customWidth="1"/>
    <col min="11022" max="11022" width="15.42578125" style="2" customWidth="1"/>
    <col min="11023" max="11023" width="41.140625" style="2" customWidth="1"/>
    <col min="11024" max="11024" width="3.5703125" style="2" customWidth="1"/>
    <col min="11025" max="11025" width="15.42578125" style="2" customWidth="1"/>
    <col min="11026" max="11026" width="41.140625" style="2" customWidth="1"/>
    <col min="11027" max="11027" width="3.5703125" style="2" customWidth="1"/>
    <col min="11028" max="11028" width="15.42578125" style="2" customWidth="1"/>
    <col min="11029" max="11029" width="41.140625" style="2" customWidth="1"/>
    <col min="11030" max="11030" width="27.42578125" style="2" customWidth="1"/>
    <col min="11031" max="11031" width="20.5703125" style="2" customWidth="1"/>
    <col min="11032" max="11032" width="27.42578125" style="2" customWidth="1"/>
    <col min="11033" max="11033" width="59.5703125" style="2" customWidth="1"/>
    <col min="11034" max="11262" width="10.7109375" style="2"/>
    <col min="11263" max="11263" width="17.85546875" style="2" customWidth="1"/>
    <col min="11264" max="11264" width="58.7109375" style="2" customWidth="1"/>
    <col min="11265" max="11268" width="3.42578125" style="2" customWidth="1"/>
    <col min="11269" max="11272" width="4.7109375" style="2" customWidth="1"/>
    <col min="11273" max="11273" width="3.42578125" style="2" customWidth="1"/>
    <col min="11274" max="11274" width="6.28515625" style="2" customWidth="1"/>
    <col min="11275" max="11276" width="14.85546875" style="2" customWidth="1"/>
    <col min="11277" max="11277" width="3.42578125" style="2" customWidth="1"/>
    <col min="11278" max="11278" width="15.42578125" style="2" customWidth="1"/>
    <col min="11279" max="11279" width="41.140625" style="2" customWidth="1"/>
    <col min="11280" max="11280" width="3.5703125" style="2" customWidth="1"/>
    <col min="11281" max="11281" width="15.42578125" style="2" customWidth="1"/>
    <col min="11282" max="11282" width="41.140625" style="2" customWidth="1"/>
    <col min="11283" max="11283" width="3.5703125" style="2" customWidth="1"/>
    <col min="11284" max="11284" width="15.42578125" style="2" customWidth="1"/>
    <col min="11285" max="11285" width="41.140625" style="2" customWidth="1"/>
    <col min="11286" max="11286" width="27.42578125" style="2" customWidth="1"/>
    <col min="11287" max="11287" width="20.5703125" style="2" customWidth="1"/>
    <col min="11288" max="11288" width="27.42578125" style="2" customWidth="1"/>
    <col min="11289" max="11289" width="59.5703125" style="2" customWidth="1"/>
    <col min="11290" max="11518" width="10.7109375" style="2"/>
    <col min="11519" max="11519" width="17.85546875" style="2" customWidth="1"/>
    <col min="11520" max="11520" width="58.7109375" style="2" customWidth="1"/>
    <col min="11521" max="11524" width="3.42578125" style="2" customWidth="1"/>
    <col min="11525" max="11528" width="4.7109375" style="2" customWidth="1"/>
    <col min="11529" max="11529" width="3.42578125" style="2" customWidth="1"/>
    <col min="11530" max="11530" width="6.28515625" style="2" customWidth="1"/>
    <col min="11531" max="11532" width="14.85546875" style="2" customWidth="1"/>
    <col min="11533" max="11533" width="3.42578125" style="2" customWidth="1"/>
    <col min="11534" max="11534" width="15.42578125" style="2" customWidth="1"/>
    <col min="11535" max="11535" width="41.140625" style="2" customWidth="1"/>
    <col min="11536" max="11536" width="3.5703125" style="2" customWidth="1"/>
    <col min="11537" max="11537" width="15.42578125" style="2" customWidth="1"/>
    <col min="11538" max="11538" width="41.140625" style="2" customWidth="1"/>
    <col min="11539" max="11539" width="3.5703125" style="2" customWidth="1"/>
    <col min="11540" max="11540" width="15.42578125" style="2" customWidth="1"/>
    <col min="11541" max="11541" width="41.140625" style="2" customWidth="1"/>
    <col min="11542" max="11542" width="27.42578125" style="2" customWidth="1"/>
    <col min="11543" max="11543" width="20.5703125" style="2" customWidth="1"/>
    <col min="11544" max="11544" width="27.42578125" style="2" customWidth="1"/>
    <col min="11545" max="11545" width="59.5703125" style="2" customWidth="1"/>
    <col min="11546" max="11774" width="10.7109375" style="2"/>
    <col min="11775" max="11775" width="17.85546875" style="2" customWidth="1"/>
    <col min="11776" max="11776" width="58.7109375" style="2" customWidth="1"/>
    <col min="11777" max="11780" width="3.42578125" style="2" customWidth="1"/>
    <col min="11781" max="11784" width="4.7109375" style="2" customWidth="1"/>
    <col min="11785" max="11785" width="3.42578125" style="2" customWidth="1"/>
    <col min="11786" max="11786" width="6.28515625" style="2" customWidth="1"/>
    <col min="11787" max="11788" width="14.85546875" style="2" customWidth="1"/>
    <col min="11789" max="11789" width="3.42578125" style="2" customWidth="1"/>
    <col min="11790" max="11790" width="15.42578125" style="2" customWidth="1"/>
    <col min="11791" max="11791" width="41.140625" style="2" customWidth="1"/>
    <col min="11792" max="11792" width="3.5703125" style="2" customWidth="1"/>
    <col min="11793" max="11793" width="15.42578125" style="2" customWidth="1"/>
    <col min="11794" max="11794" width="41.140625" style="2" customWidth="1"/>
    <col min="11795" max="11795" width="3.5703125" style="2" customWidth="1"/>
    <col min="11796" max="11796" width="15.42578125" style="2" customWidth="1"/>
    <col min="11797" max="11797" width="41.140625" style="2" customWidth="1"/>
    <col min="11798" max="11798" width="27.42578125" style="2" customWidth="1"/>
    <col min="11799" max="11799" width="20.5703125" style="2" customWidth="1"/>
    <col min="11800" max="11800" width="27.42578125" style="2" customWidth="1"/>
    <col min="11801" max="11801" width="59.5703125" style="2" customWidth="1"/>
    <col min="11802" max="12030" width="10.7109375" style="2"/>
    <col min="12031" max="12031" width="17.85546875" style="2" customWidth="1"/>
    <col min="12032" max="12032" width="58.7109375" style="2" customWidth="1"/>
    <col min="12033" max="12036" width="3.42578125" style="2" customWidth="1"/>
    <col min="12037" max="12040" width="4.7109375" style="2" customWidth="1"/>
    <col min="12041" max="12041" width="3.42578125" style="2" customWidth="1"/>
    <col min="12042" max="12042" width="6.28515625" style="2" customWidth="1"/>
    <col min="12043" max="12044" width="14.85546875" style="2" customWidth="1"/>
    <col min="12045" max="12045" width="3.42578125" style="2" customWidth="1"/>
    <col min="12046" max="12046" width="15.42578125" style="2" customWidth="1"/>
    <col min="12047" max="12047" width="41.140625" style="2" customWidth="1"/>
    <col min="12048" max="12048" width="3.5703125" style="2" customWidth="1"/>
    <col min="12049" max="12049" width="15.42578125" style="2" customWidth="1"/>
    <col min="12050" max="12050" width="41.140625" style="2" customWidth="1"/>
    <col min="12051" max="12051" width="3.5703125" style="2" customWidth="1"/>
    <col min="12052" max="12052" width="15.42578125" style="2" customWidth="1"/>
    <col min="12053" max="12053" width="41.140625" style="2" customWidth="1"/>
    <col min="12054" max="12054" width="27.42578125" style="2" customWidth="1"/>
    <col min="12055" max="12055" width="20.5703125" style="2" customWidth="1"/>
    <col min="12056" max="12056" width="27.42578125" style="2" customWidth="1"/>
    <col min="12057" max="12057" width="59.5703125" style="2" customWidth="1"/>
    <col min="12058" max="12286" width="10.7109375" style="2"/>
    <col min="12287" max="12287" width="17.85546875" style="2" customWidth="1"/>
    <col min="12288" max="12288" width="58.7109375" style="2" customWidth="1"/>
    <col min="12289" max="12292" width="3.42578125" style="2" customWidth="1"/>
    <col min="12293" max="12296" width="4.7109375" style="2" customWidth="1"/>
    <col min="12297" max="12297" width="3.42578125" style="2" customWidth="1"/>
    <col min="12298" max="12298" width="6.28515625" style="2" customWidth="1"/>
    <col min="12299" max="12300" width="14.85546875" style="2" customWidth="1"/>
    <col min="12301" max="12301" width="3.42578125" style="2" customWidth="1"/>
    <col min="12302" max="12302" width="15.42578125" style="2" customWidth="1"/>
    <col min="12303" max="12303" width="41.140625" style="2" customWidth="1"/>
    <col min="12304" max="12304" width="3.5703125" style="2" customWidth="1"/>
    <col min="12305" max="12305" width="15.42578125" style="2" customWidth="1"/>
    <col min="12306" max="12306" width="41.140625" style="2" customWidth="1"/>
    <col min="12307" max="12307" width="3.5703125" style="2" customWidth="1"/>
    <col min="12308" max="12308" width="15.42578125" style="2" customWidth="1"/>
    <col min="12309" max="12309" width="41.140625" style="2" customWidth="1"/>
    <col min="12310" max="12310" width="27.42578125" style="2" customWidth="1"/>
    <col min="12311" max="12311" width="20.5703125" style="2" customWidth="1"/>
    <col min="12312" max="12312" width="27.42578125" style="2" customWidth="1"/>
    <col min="12313" max="12313" width="59.5703125" style="2" customWidth="1"/>
    <col min="12314" max="12542" width="10.7109375" style="2"/>
    <col min="12543" max="12543" width="17.85546875" style="2" customWidth="1"/>
    <col min="12544" max="12544" width="58.7109375" style="2" customWidth="1"/>
    <col min="12545" max="12548" width="3.42578125" style="2" customWidth="1"/>
    <col min="12549" max="12552" width="4.7109375" style="2" customWidth="1"/>
    <col min="12553" max="12553" width="3.42578125" style="2" customWidth="1"/>
    <col min="12554" max="12554" width="6.28515625" style="2" customWidth="1"/>
    <col min="12555" max="12556" width="14.85546875" style="2" customWidth="1"/>
    <col min="12557" max="12557" width="3.42578125" style="2" customWidth="1"/>
    <col min="12558" max="12558" width="15.42578125" style="2" customWidth="1"/>
    <col min="12559" max="12559" width="41.140625" style="2" customWidth="1"/>
    <col min="12560" max="12560" width="3.5703125" style="2" customWidth="1"/>
    <col min="12561" max="12561" width="15.42578125" style="2" customWidth="1"/>
    <col min="12562" max="12562" width="41.140625" style="2" customWidth="1"/>
    <col min="12563" max="12563" width="3.5703125" style="2" customWidth="1"/>
    <col min="12564" max="12564" width="15.42578125" style="2" customWidth="1"/>
    <col min="12565" max="12565" width="41.140625" style="2" customWidth="1"/>
    <col min="12566" max="12566" width="27.42578125" style="2" customWidth="1"/>
    <col min="12567" max="12567" width="20.5703125" style="2" customWidth="1"/>
    <col min="12568" max="12568" width="27.42578125" style="2" customWidth="1"/>
    <col min="12569" max="12569" width="59.5703125" style="2" customWidth="1"/>
    <col min="12570" max="12798" width="10.7109375" style="2"/>
    <col min="12799" max="12799" width="17.85546875" style="2" customWidth="1"/>
    <col min="12800" max="12800" width="58.7109375" style="2" customWidth="1"/>
    <col min="12801" max="12804" width="3.42578125" style="2" customWidth="1"/>
    <col min="12805" max="12808" width="4.7109375" style="2" customWidth="1"/>
    <col min="12809" max="12809" width="3.42578125" style="2" customWidth="1"/>
    <col min="12810" max="12810" width="6.28515625" style="2" customWidth="1"/>
    <col min="12811" max="12812" width="14.85546875" style="2" customWidth="1"/>
    <col min="12813" max="12813" width="3.42578125" style="2" customWidth="1"/>
    <col min="12814" max="12814" width="15.42578125" style="2" customWidth="1"/>
    <col min="12815" max="12815" width="41.140625" style="2" customWidth="1"/>
    <col min="12816" max="12816" width="3.5703125" style="2" customWidth="1"/>
    <col min="12817" max="12817" width="15.42578125" style="2" customWidth="1"/>
    <col min="12818" max="12818" width="41.140625" style="2" customWidth="1"/>
    <col min="12819" max="12819" width="3.5703125" style="2" customWidth="1"/>
    <col min="12820" max="12820" width="15.42578125" style="2" customWidth="1"/>
    <col min="12821" max="12821" width="41.140625" style="2" customWidth="1"/>
    <col min="12822" max="12822" width="27.42578125" style="2" customWidth="1"/>
    <col min="12823" max="12823" width="20.5703125" style="2" customWidth="1"/>
    <col min="12824" max="12824" width="27.42578125" style="2" customWidth="1"/>
    <col min="12825" max="12825" width="59.5703125" style="2" customWidth="1"/>
    <col min="12826" max="13054" width="10.7109375" style="2"/>
    <col min="13055" max="13055" width="17.85546875" style="2" customWidth="1"/>
    <col min="13056" max="13056" width="58.7109375" style="2" customWidth="1"/>
    <col min="13057" max="13060" width="3.42578125" style="2" customWidth="1"/>
    <col min="13061" max="13064" width="4.7109375" style="2" customWidth="1"/>
    <col min="13065" max="13065" width="3.42578125" style="2" customWidth="1"/>
    <col min="13066" max="13066" width="6.28515625" style="2" customWidth="1"/>
    <col min="13067" max="13068" width="14.85546875" style="2" customWidth="1"/>
    <col min="13069" max="13069" width="3.42578125" style="2" customWidth="1"/>
    <col min="13070" max="13070" width="15.42578125" style="2" customWidth="1"/>
    <col min="13071" max="13071" width="41.140625" style="2" customWidth="1"/>
    <col min="13072" max="13072" width="3.5703125" style="2" customWidth="1"/>
    <col min="13073" max="13073" width="15.42578125" style="2" customWidth="1"/>
    <col min="13074" max="13074" width="41.140625" style="2" customWidth="1"/>
    <col min="13075" max="13075" width="3.5703125" style="2" customWidth="1"/>
    <col min="13076" max="13076" width="15.42578125" style="2" customWidth="1"/>
    <col min="13077" max="13077" width="41.140625" style="2" customWidth="1"/>
    <col min="13078" max="13078" width="27.42578125" style="2" customWidth="1"/>
    <col min="13079" max="13079" width="20.5703125" style="2" customWidth="1"/>
    <col min="13080" max="13080" width="27.42578125" style="2" customWidth="1"/>
    <col min="13081" max="13081" width="59.5703125" style="2" customWidth="1"/>
    <col min="13082" max="13310" width="10.7109375" style="2"/>
    <col min="13311" max="13311" width="17.85546875" style="2" customWidth="1"/>
    <col min="13312" max="13312" width="58.7109375" style="2" customWidth="1"/>
    <col min="13313" max="13316" width="3.42578125" style="2" customWidth="1"/>
    <col min="13317" max="13320" width="4.7109375" style="2" customWidth="1"/>
    <col min="13321" max="13321" width="3.42578125" style="2" customWidth="1"/>
    <col min="13322" max="13322" width="6.28515625" style="2" customWidth="1"/>
    <col min="13323" max="13324" width="14.85546875" style="2" customWidth="1"/>
    <col min="13325" max="13325" width="3.42578125" style="2" customWidth="1"/>
    <col min="13326" max="13326" width="15.42578125" style="2" customWidth="1"/>
    <col min="13327" max="13327" width="41.140625" style="2" customWidth="1"/>
    <col min="13328" max="13328" width="3.5703125" style="2" customWidth="1"/>
    <col min="13329" max="13329" width="15.42578125" style="2" customWidth="1"/>
    <col min="13330" max="13330" width="41.140625" style="2" customWidth="1"/>
    <col min="13331" max="13331" width="3.5703125" style="2" customWidth="1"/>
    <col min="13332" max="13332" width="15.42578125" style="2" customWidth="1"/>
    <col min="13333" max="13333" width="41.140625" style="2" customWidth="1"/>
    <col min="13334" max="13334" width="27.42578125" style="2" customWidth="1"/>
    <col min="13335" max="13335" width="20.5703125" style="2" customWidth="1"/>
    <col min="13336" max="13336" width="27.42578125" style="2" customWidth="1"/>
    <col min="13337" max="13337" width="59.5703125" style="2" customWidth="1"/>
    <col min="13338" max="13566" width="10.7109375" style="2"/>
    <col min="13567" max="13567" width="17.85546875" style="2" customWidth="1"/>
    <col min="13568" max="13568" width="58.7109375" style="2" customWidth="1"/>
    <col min="13569" max="13572" width="3.42578125" style="2" customWidth="1"/>
    <col min="13573" max="13576" width="4.7109375" style="2" customWidth="1"/>
    <col min="13577" max="13577" width="3.42578125" style="2" customWidth="1"/>
    <col min="13578" max="13578" width="6.28515625" style="2" customWidth="1"/>
    <col min="13579" max="13580" width="14.85546875" style="2" customWidth="1"/>
    <col min="13581" max="13581" width="3.42578125" style="2" customWidth="1"/>
    <col min="13582" max="13582" width="15.42578125" style="2" customWidth="1"/>
    <col min="13583" max="13583" width="41.140625" style="2" customWidth="1"/>
    <col min="13584" max="13584" width="3.5703125" style="2" customWidth="1"/>
    <col min="13585" max="13585" width="15.42578125" style="2" customWidth="1"/>
    <col min="13586" max="13586" width="41.140625" style="2" customWidth="1"/>
    <col min="13587" max="13587" width="3.5703125" style="2" customWidth="1"/>
    <col min="13588" max="13588" width="15.42578125" style="2" customWidth="1"/>
    <col min="13589" max="13589" width="41.140625" style="2" customWidth="1"/>
    <col min="13590" max="13590" width="27.42578125" style="2" customWidth="1"/>
    <col min="13591" max="13591" width="20.5703125" style="2" customWidth="1"/>
    <col min="13592" max="13592" width="27.42578125" style="2" customWidth="1"/>
    <col min="13593" max="13593" width="59.5703125" style="2" customWidth="1"/>
    <col min="13594" max="13822" width="10.7109375" style="2"/>
    <col min="13823" max="13823" width="17.85546875" style="2" customWidth="1"/>
    <col min="13824" max="13824" width="58.7109375" style="2" customWidth="1"/>
    <col min="13825" max="13828" width="3.42578125" style="2" customWidth="1"/>
    <col min="13829" max="13832" width="4.7109375" style="2" customWidth="1"/>
    <col min="13833" max="13833" width="3.42578125" style="2" customWidth="1"/>
    <col min="13834" max="13834" width="6.28515625" style="2" customWidth="1"/>
    <col min="13835" max="13836" width="14.85546875" style="2" customWidth="1"/>
    <col min="13837" max="13837" width="3.42578125" style="2" customWidth="1"/>
    <col min="13838" max="13838" width="15.42578125" style="2" customWidth="1"/>
    <col min="13839" max="13839" width="41.140625" style="2" customWidth="1"/>
    <col min="13840" max="13840" width="3.5703125" style="2" customWidth="1"/>
    <col min="13841" max="13841" width="15.42578125" style="2" customWidth="1"/>
    <col min="13842" max="13842" width="41.140625" style="2" customWidth="1"/>
    <col min="13843" max="13843" width="3.5703125" style="2" customWidth="1"/>
    <col min="13844" max="13844" width="15.42578125" style="2" customWidth="1"/>
    <col min="13845" max="13845" width="41.140625" style="2" customWidth="1"/>
    <col min="13846" max="13846" width="27.42578125" style="2" customWidth="1"/>
    <col min="13847" max="13847" width="20.5703125" style="2" customWidth="1"/>
    <col min="13848" max="13848" width="27.42578125" style="2" customWidth="1"/>
    <col min="13849" max="13849" width="59.5703125" style="2" customWidth="1"/>
    <col min="13850" max="14078" width="10.7109375" style="2"/>
    <col min="14079" max="14079" width="17.85546875" style="2" customWidth="1"/>
    <col min="14080" max="14080" width="58.7109375" style="2" customWidth="1"/>
    <col min="14081" max="14084" width="3.42578125" style="2" customWidth="1"/>
    <col min="14085" max="14088" width="4.7109375" style="2" customWidth="1"/>
    <col min="14089" max="14089" width="3.42578125" style="2" customWidth="1"/>
    <col min="14090" max="14090" width="6.28515625" style="2" customWidth="1"/>
    <col min="14091" max="14092" width="14.85546875" style="2" customWidth="1"/>
    <col min="14093" max="14093" width="3.42578125" style="2" customWidth="1"/>
    <col min="14094" max="14094" width="15.42578125" style="2" customWidth="1"/>
    <col min="14095" max="14095" width="41.140625" style="2" customWidth="1"/>
    <col min="14096" max="14096" width="3.5703125" style="2" customWidth="1"/>
    <col min="14097" max="14097" width="15.42578125" style="2" customWidth="1"/>
    <col min="14098" max="14098" width="41.140625" style="2" customWidth="1"/>
    <col min="14099" max="14099" width="3.5703125" style="2" customWidth="1"/>
    <col min="14100" max="14100" width="15.42578125" style="2" customWidth="1"/>
    <col min="14101" max="14101" width="41.140625" style="2" customWidth="1"/>
    <col min="14102" max="14102" width="27.42578125" style="2" customWidth="1"/>
    <col min="14103" max="14103" width="20.5703125" style="2" customWidth="1"/>
    <col min="14104" max="14104" width="27.42578125" style="2" customWidth="1"/>
    <col min="14105" max="14105" width="59.5703125" style="2" customWidth="1"/>
    <col min="14106" max="14334" width="10.7109375" style="2"/>
    <col min="14335" max="14335" width="17.85546875" style="2" customWidth="1"/>
    <col min="14336" max="14336" width="58.7109375" style="2" customWidth="1"/>
    <col min="14337" max="14340" width="3.42578125" style="2" customWidth="1"/>
    <col min="14341" max="14344" width="4.7109375" style="2" customWidth="1"/>
    <col min="14345" max="14345" width="3.42578125" style="2" customWidth="1"/>
    <col min="14346" max="14346" width="6.28515625" style="2" customWidth="1"/>
    <col min="14347" max="14348" width="14.85546875" style="2" customWidth="1"/>
    <col min="14349" max="14349" width="3.42578125" style="2" customWidth="1"/>
    <col min="14350" max="14350" width="15.42578125" style="2" customWidth="1"/>
    <col min="14351" max="14351" width="41.140625" style="2" customWidth="1"/>
    <col min="14352" max="14352" width="3.5703125" style="2" customWidth="1"/>
    <col min="14353" max="14353" width="15.42578125" style="2" customWidth="1"/>
    <col min="14354" max="14354" width="41.140625" style="2" customWidth="1"/>
    <col min="14355" max="14355" width="3.5703125" style="2" customWidth="1"/>
    <col min="14356" max="14356" width="15.42578125" style="2" customWidth="1"/>
    <col min="14357" max="14357" width="41.140625" style="2" customWidth="1"/>
    <col min="14358" max="14358" width="27.42578125" style="2" customWidth="1"/>
    <col min="14359" max="14359" width="20.5703125" style="2" customWidth="1"/>
    <col min="14360" max="14360" width="27.42578125" style="2" customWidth="1"/>
    <col min="14361" max="14361" width="59.5703125" style="2" customWidth="1"/>
    <col min="14362" max="14590" width="10.7109375" style="2"/>
    <col min="14591" max="14591" width="17.85546875" style="2" customWidth="1"/>
    <col min="14592" max="14592" width="58.7109375" style="2" customWidth="1"/>
    <col min="14593" max="14596" width="3.42578125" style="2" customWidth="1"/>
    <col min="14597" max="14600" width="4.7109375" style="2" customWidth="1"/>
    <col min="14601" max="14601" width="3.42578125" style="2" customWidth="1"/>
    <col min="14602" max="14602" width="6.28515625" style="2" customWidth="1"/>
    <col min="14603" max="14604" width="14.85546875" style="2" customWidth="1"/>
    <col min="14605" max="14605" width="3.42578125" style="2" customWidth="1"/>
    <col min="14606" max="14606" width="15.42578125" style="2" customWidth="1"/>
    <col min="14607" max="14607" width="41.140625" style="2" customWidth="1"/>
    <col min="14608" max="14608" width="3.5703125" style="2" customWidth="1"/>
    <col min="14609" max="14609" width="15.42578125" style="2" customWidth="1"/>
    <col min="14610" max="14610" width="41.140625" style="2" customWidth="1"/>
    <col min="14611" max="14611" width="3.5703125" style="2" customWidth="1"/>
    <col min="14612" max="14612" width="15.42578125" style="2" customWidth="1"/>
    <col min="14613" max="14613" width="41.140625" style="2" customWidth="1"/>
    <col min="14614" max="14614" width="27.42578125" style="2" customWidth="1"/>
    <col min="14615" max="14615" width="20.5703125" style="2" customWidth="1"/>
    <col min="14616" max="14616" width="27.42578125" style="2" customWidth="1"/>
    <col min="14617" max="14617" width="59.5703125" style="2" customWidth="1"/>
    <col min="14618" max="14846" width="10.7109375" style="2"/>
    <col min="14847" max="14847" width="17.85546875" style="2" customWidth="1"/>
    <col min="14848" max="14848" width="58.7109375" style="2" customWidth="1"/>
    <col min="14849" max="14852" width="3.42578125" style="2" customWidth="1"/>
    <col min="14853" max="14856" width="4.7109375" style="2" customWidth="1"/>
    <col min="14857" max="14857" width="3.42578125" style="2" customWidth="1"/>
    <col min="14858" max="14858" width="6.28515625" style="2" customWidth="1"/>
    <col min="14859" max="14860" width="14.85546875" style="2" customWidth="1"/>
    <col min="14861" max="14861" width="3.42578125" style="2" customWidth="1"/>
    <col min="14862" max="14862" width="15.42578125" style="2" customWidth="1"/>
    <col min="14863" max="14863" width="41.140625" style="2" customWidth="1"/>
    <col min="14864" max="14864" width="3.5703125" style="2" customWidth="1"/>
    <col min="14865" max="14865" width="15.42578125" style="2" customWidth="1"/>
    <col min="14866" max="14866" width="41.140625" style="2" customWidth="1"/>
    <col min="14867" max="14867" width="3.5703125" style="2" customWidth="1"/>
    <col min="14868" max="14868" width="15.42578125" style="2" customWidth="1"/>
    <col min="14869" max="14869" width="41.140625" style="2" customWidth="1"/>
    <col min="14870" max="14870" width="27.42578125" style="2" customWidth="1"/>
    <col min="14871" max="14871" width="20.5703125" style="2" customWidth="1"/>
    <col min="14872" max="14872" width="27.42578125" style="2" customWidth="1"/>
    <col min="14873" max="14873" width="59.5703125" style="2" customWidth="1"/>
    <col min="14874" max="15102" width="10.7109375" style="2"/>
    <col min="15103" max="15103" width="17.85546875" style="2" customWidth="1"/>
    <col min="15104" max="15104" width="58.7109375" style="2" customWidth="1"/>
    <col min="15105" max="15108" width="3.42578125" style="2" customWidth="1"/>
    <col min="15109" max="15112" width="4.7109375" style="2" customWidth="1"/>
    <col min="15113" max="15113" width="3.42578125" style="2" customWidth="1"/>
    <col min="15114" max="15114" width="6.28515625" style="2" customWidth="1"/>
    <col min="15115" max="15116" width="14.85546875" style="2" customWidth="1"/>
    <col min="15117" max="15117" width="3.42578125" style="2" customWidth="1"/>
    <col min="15118" max="15118" width="15.42578125" style="2" customWidth="1"/>
    <col min="15119" max="15119" width="41.140625" style="2" customWidth="1"/>
    <col min="15120" max="15120" width="3.5703125" style="2" customWidth="1"/>
    <col min="15121" max="15121" width="15.42578125" style="2" customWidth="1"/>
    <col min="15122" max="15122" width="41.140625" style="2" customWidth="1"/>
    <col min="15123" max="15123" width="3.5703125" style="2" customWidth="1"/>
    <col min="15124" max="15124" width="15.42578125" style="2" customWidth="1"/>
    <col min="15125" max="15125" width="41.140625" style="2" customWidth="1"/>
    <col min="15126" max="15126" width="27.42578125" style="2" customWidth="1"/>
    <col min="15127" max="15127" width="20.5703125" style="2" customWidth="1"/>
    <col min="15128" max="15128" width="27.42578125" style="2" customWidth="1"/>
    <col min="15129" max="15129" width="59.5703125" style="2" customWidth="1"/>
    <col min="15130" max="15358" width="10.7109375" style="2"/>
    <col min="15359" max="15359" width="17.85546875" style="2" customWidth="1"/>
    <col min="15360" max="15360" width="58.7109375" style="2" customWidth="1"/>
    <col min="15361" max="15364" width="3.42578125" style="2" customWidth="1"/>
    <col min="15365" max="15368" width="4.7109375" style="2" customWidth="1"/>
    <col min="15369" max="15369" width="3.42578125" style="2" customWidth="1"/>
    <col min="15370" max="15370" width="6.28515625" style="2" customWidth="1"/>
    <col min="15371" max="15372" width="14.85546875" style="2" customWidth="1"/>
    <col min="15373" max="15373" width="3.42578125" style="2" customWidth="1"/>
    <col min="15374" max="15374" width="15.42578125" style="2" customWidth="1"/>
    <col min="15375" max="15375" width="41.140625" style="2" customWidth="1"/>
    <col min="15376" max="15376" width="3.5703125" style="2" customWidth="1"/>
    <col min="15377" max="15377" width="15.42578125" style="2" customWidth="1"/>
    <col min="15378" max="15378" width="41.140625" style="2" customWidth="1"/>
    <col min="15379" max="15379" width="3.5703125" style="2" customWidth="1"/>
    <col min="15380" max="15380" width="15.42578125" style="2" customWidth="1"/>
    <col min="15381" max="15381" width="41.140625" style="2" customWidth="1"/>
    <col min="15382" max="15382" width="27.42578125" style="2" customWidth="1"/>
    <col min="15383" max="15383" width="20.5703125" style="2" customWidth="1"/>
    <col min="15384" max="15384" width="27.42578125" style="2" customWidth="1"/>
    <col min="15385" max="15385" width="59.5703125" style="2" customWidth="1"/>
    <col min="15386" max="15614" width="10.7109375" style="2"/>
    <col min="15615" max="15615" width="17.85546875" style="2" customWidth="1"/>
    <col min="15616" max="15616" width="58.7109375" style="2" customWidth="1"/>
    <col min="15617" max="15620" width="3.42578125" style="2" customWidth="1"/>
    <col min="15621" max="15624" width="4.7109375" style="2" customWidth="1"/>
    <col min="15625" max="15625" width="3.42578125" style="2" customWidth="1"/>
    <col min="15626" max="15626" width="6.28515625" style="2" customWidth="1"/>
    <col min="15627" max="15628" width="14.85546875" style="2" customWidth="1"/>
    <col min="15629" max="15629" width="3.42578125" style="2" customWidth="1"/>
    <col min="15630" max="15630" width="15.42578125" style="2" customWidth="1"/>
    <col min="15631" max="15631" width="41.140625" style="2" customWidth="1"/>
    <col min="15632" max="15632" width="3.5703125" style="2" customWidth="1"/>
    <col min="15633" max="15633" width="15.42578125" style="2" customWidth="1"/>
    <col min="15634" max="15634" width="41.140625" style="2" customWidth="1"/>
    <col min="15635" max="15635" width="3.5703125" style="2" customWidth="1"/>
    <col min="15636" max="15636" width="15.42578125" style="2" customWidth="1"/>
    <col min="15637" max="15637" width="41.140625" style="2" customWidth="1"/>
    <col min="15638" max="15638" width="27.42578125" style="2" customWidth="1"/>
    <col min="15639" max="15639" width="20.5703125" style="2" customWidth="1"/>
    <col min="15640" max="15640" width="27.42578125" style="2" customWidth="1"/>
    <col min="15641" max="15641" width="59.5703125" style="2" customWidth="1"/>
    <col min="15642" max="15870" width="10.7109375" style="2"/>
    <col min="15871" max="15871" width="17.85546875" style="2" customWidth="1"/>
    <col min="15872" max="15872" width="58.7109375" style="2" customWidth="1"/>
    <col min="15873" max="15876" width="3.42578125" style="2" customWidth="1"/>
    <col min="15877" max="15880" width="4.7109375" style="2" customWidth="1"/>
    <col min="15881" max="15881" width="3.42578125" style="2" customWidth="1"/>
    <col min="15882" max="15882" width="6.28515625" style="2" customWidth="1"/>
    <col min="15883" max="15884" width="14.85546875" style="2" customWidth="1"/>
    <col min="15885" max="15885" width="3.42578125" style="2" customWidth="1"/>
    <col min="15886" max="15886" width="15.42578125" style="2" customWidth="1"/>
    <col min="15887" max="15887" width="41.140625" style="2" customWidth="1"/>
    <col min="15888" max="15888" width="3.5703125" style="2" customWidth="1"/>
    <col min="15889" max="15889" width="15.42578125" style="2" customWidth="1"/>
    <col min="15890" max="15890" width="41.140625" style="2" customWidth="1"/>
    <col min="15891" max="15891" width="3.5703125" style="2" customWidth="1"/>
    <col min="15892" max="15892" width="15.42578125" style="2" customWidth="1"/>
    <col min="15893" max="15893" width="41.140625" style="2" customWidth="1"/>
    <col min="15894" max="15894" width="27.42578125" style="2" customWidth="1"/>
    <col min="15895" max="15895" width="20.5703125" style="2" customWidth="1"/>
    <col min="15896" max="15896" width="27.42578125" style="2" customWidth="1"/>
    <col min="15897" max="15897" width="59.5703125" style="2" customWidth="1"/>
    <col min="15898" max="16126" width="10.7109375" style="2"/>
    <col min="16127" max="16127" width="17.85546875" style="2" customWidth="1"/>
    <col min="16128" max="16128" width="58.7109375" style="2" customWidth="1"/>
    <col min="16129" max="16132" width="3.42578125" style="2" customWidth="1"/>
    <col min="16133" max="16136" width="4.7109375" style="2" customWidth="1"/>
    <col min="16137" max="16137" width="3.42578125" style="2" customWidth="1"/>
    <col min="16138" max="16138" width="6.28515625" style="2" customWidth="1"/>
    <col min="16139" max="16140" width="14.85546875" style="2" customWidth="1"/>
    <col min="16141" max="16141" width="3.42578125" style="2" customWidth="1"/>
    <col min="16142" max="16142" width="15.42578125" style="2" customWidth="1"/>
    <col min="16143" max="16143" width="41.140625" style="2" customWidth="1"/>
    <col min="16144" max="16144" width="3.5703125" style="2" customWidth="1"/>
    <col min="16145" max="16145" width="15.42578125" style="2" customWidth="1"/>
    <col min="16146" max="16146" width="41.140625" style="2" customWidth="1"/>
    <col min="16147" max="16147" width="3.5703125" style="2" customWidth="1"/>
    <col min="16148" max="16148" width="15.42578125" style="2" customWidth="1"/>
    <col min="16149" max="16149" width="41.140625" style="2" customWidth="1"/>
    <col min="16150" max="16150" width="27.42578125" style="2" customWidth="1"/>
    <col min="16151" max="16151" width="20.5703125" style="2" customWidth="1"/>
    <col min="16152" max="16152" width="27.42578125" style="2" customWidth="1"/>
    <col min="16153" max="16153" width="59.5703125" style="2" customWidth="1"/>
    <col min="16154" max="16384" width="10.7109375" style="2"/>
  </cols>
  <sheetData>
    <row r="1" spans="1:25" ht="25.5" customHeight="1" x14ac:dyDescent="0.2">
      <c r="A1" s="1" t="s">
        <v>14</v>
      </c>
    </row>
    <row r="2" spans="1:25" ht="25.5" x14ac:dyDescent="0.2">
      <c r="A2" s="1" t="s">
        <v>15</v>
      </c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7"/>
      <c r="P2" s="7"/>
    </row>
    <row r="3" spans="1:25" ht="20.25" customHeight="1" x14ac:dyDescent="0.2">
      <c r="A3" s="8" t="s">
        <v>16</v>
      </c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7"/>
      <c r="P3" s="7"/>
    </row>
    <row r="4" spans="1:25" ht="21" customHeight="1" thickBot="1" x14ac:dyDescent="0.25">
      <c r="A4" s="9" t="s">
        <v>17</v>
      </c>
      <c r="B4" s="9"/>
      <c r="C4" s="9"/>
      <c r="D4" s="9"/>
      <c r="E4" s="9"/>
      <c r="F4" s="9"/>
      <c r="G4" s="5"/>
      <c r="H4" s="5"/>
      <c r="I4" s="5"/>
      <c r="J4" s="5"/>
      <c r="K4" s="5"/>
      <c r="L4" s="5"/>
      <c r="M4" s="6"/>
      <c r="N4" s="6"/>
      <c r="O4" s="7"/>
      <c r="P4" s="7"/>
    </row>
    <row r="5" spans="1:25" ht="18" customHeight="1" thickTop="1" x14ac:dyDescent="0.25">
      <c r="A5" s="164" t="s">
        <v>7</v>
      </c>
      <c r="B5" s="164" t="s">
        <v>8</v>
      </c>
      <c r="C5" s="166" t="s">
        <v>18</v>
      </c>
      <c r="D5" s="167"/>
      <c r="E5" s="167"/>
      <c r="F5" s="167"/>
      <c r="G5" s="213" t="s">
        <v>10</v>
      </c>
      <c r="H5" s="214"/>
      <c r="I5" s="214"/>
      <c r="J5" s="214"/>
      <c r="K5" s="215"/>
      <c r="L5" s="168" t="s">
        <v>19</v>
      </c>
      <c r="M5" s="170" t="s">
        <v>20</v>
      </c>
      <c r="N5" s="161" t="s">
        <v>21</v>
      </c>
      <c r="O5" s="162"/>
      <c r="P5" s="163"/>
      <c r="Q5" s="161" t="s">
        <v>22</v>
      </c>
      <c r="R5" s="162"/>
      <c r="S5" s="163"/>
      <c r="T5" s="161" t="s">
        <v>23</v>
      </c>
      <c r="U5" s="162"/>
      <c r="V5" s="163"/>
      <c r="W5" s="164" t="s">
        <v>24</v>
      </c>
      <c r="X5" s="172" t="s">
        <v>6</v>
      </c>
      <c r="Y5" s="164" t="s">
        <v>9</v>
      </c>
    </row>
    <row r="6" spans="1:25" ht="43.5" customHeight="1" x14ac:dyDescent="0.2">
      <c r="A6" s="165"/>
      <c r="B6" s="165"/>
      <c r="C6" s="10">
        <v>1</v>
      </c>
      <c r="D6" s="11">
        <v>2</v>
      </c>
      <c r="E6" s="11">
        <v>3</v>
      </c>
      <c r="F6" s="11">
        <v>4</v>
      </c>
      <c r="G6" s="10" t="s">
        <v>11</v>
      </c>
      <c r="H6" s="11" t="s">
        <v>12</v>
      </c>
      <c r="I6" s="11" t="s">
        <v>25</v>
      </c>
      <c r="J6" s="11" t="s">
        <v>0</v>
      </c>
      <c r="K6" s="216" t="s">
        <v>158</v>
      </c>
      <c r="L6" s="169"/>
      <c r="M6" s="171"/>
      <c r="N6" s="12" t="s">
        <v>26</v>
      </c>
      <c r="O6" s="13" t="s">
        <v>7</v>
      </c>
      <c r="P6" s="13" t="s">
        <v>8</v>
      </c>
      <c r="Q6" s="12" t="s">
        <v>26</v>
      </c>
      <c r="R6" s="13" t="s">
        <v>7</v>
      </c>
      <c r="S6" s="13" t="s">
        <v>8</v>
      </c>
      <c r="T6" s="12" t="s">
        <v>26</v>
      </c>
      <c r="U6" s="13" t="s">
        <v>7</v>
      </c>
      <c r="V6" s="13" t="s">
        <v>8</v>
      </c>
      <c r="W6" s="165"/>
      <c r="X6" s="173"/>
      <c r="Y6" s="165"/>
    </row>
    <row r="7" spans="1:25" ht="12.75" customHeight="1" x14ac:dyDescent="0.2">
      <c r="A7" s="14" t="s">
        <v>27</v>
      </c>
      <c r="B7" s="15"/>
      <c r="C7" s="125"/>
      <c r="D7" s="125"/>
      <c r="E7" s="125"/>
      <c r="F7" s="125"/>
      <c r="G7" s="125"/>
      <c r="H7" s="125"/>
      <c r="I7" s="125"/>
      <c r="J7" s="125"/>
      <c r="K7" s="208"/>
      <c r="L7" s="126"/>
      <c r="M7" s="126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8"/>
    </row>
    <row r="8" spans="1:25" s="19" customFormat="1" x14ac:dyDescent="0.25">
      <c r="A8" s="14" t="s">
        <v>28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24"/>
    </row>
    <row r="9" spans="1:25" s="19" customFormat="1" x14ac:dyDescent="0.25">
      <c r="A9" s="20" t="s">
        <v>29</v>
      </c>
      <c r="B9" s="21" t="s">
        <v>30</v>
      </c>
      <c r="C9" s="22" t="s">
        <v>31</v>
      </c>
      <c r="D9" s="23"/>
      <c r="E9" s="23"/>
      <c r="F9" s="23"/>
      <c r="G9" s="24"/>
      <c r="H9" s="25">
        <v>14</v>
      </c>
      <c r="I9" s="25"/>
      <c r="J9" s="25"/>
      <c r="K9" s="209"/>
      <c r="L9" s="26">
        <v>3</v>
      </c>
      <c r="M9" s="27" t="s">
        <v>32</v>
      </c>
      <c r="N9" s="28"/>
      <c r="O9" s="29"/>
      <c r="P9" s="30"/>
      <c r="Q9" s="31"/>
      <c r="R9" s="32"/>
      <c r="S9" s="33"/>
      <c r="T9" s="31"/>
      <c r="U9" s="34"/>
      <c r="V9" s="35"/>
      <c r="W9" s="148" t="s">
        <v>33</v>
      </c>
      <c r="X9" s="38" t="s">
        <v>34</v>
      </c>
      <c r="Y9" s="110" t="s">
        <v>35</v>
      </c>
    </row>
    <row r="10" spans="1:25" s="19" customFormat="1" x14ac:dyDescent="0.25">
      <c r="A10" s="20" t="s">
        <v>36</v>
      </c>
      <c r="B10" s="21" t="s">
        <v>37</v>
      </c>
      <c r="C10" s="22" t="s">
        <v>31</v>
      </c>
      <c r="D10" s="23"/>
      <c r="E10" s="23"/>
      <c r="F10" s="23"/>
      <c r="G10" s="24">
        <v>14</v>
      </c>
      <c r="H10" s="25"/>
      <c r="I10" s="25"/>
      <c r="J10" s="25"/>
      <c r="K10" s="209"/>
      <c r="L10" s="26">
        <v>3</v>
      </c>
      <c r="M10" s="37" t="s">
        <v>38</v>
      </c>
      <c r="N10" s="28"/>
      <c r="O10" s="29"/>
      <c r="P10" s="30"/>
      <c r="Q10" s="31"/>
      <c r="R10" s="32"/>
      <c r="S10" s="33"/>
      <c r="T10" s="31"/>
      <c r="U10" s="34"/>
      <c r="V10" s="35"/>
      <c r="W10" s="148" t="s">
        <v>39</v>
      </c>
      <c r="X10" s="38" t="s">
        <v>40</v>
      </c>
      <c r="Y10" s="110" t="s">
        <v>41</v>
      </c>
    </row>
    <row r="11" spans="1:25" s="19" customFormat="1" x14ac:dyDescent="0.25">
      <c r="A11" s="20" t="s">
        <v>42</v>
      </c>
      <c r="B11" s="36" t="s">
        <v>43</v>
      </c>
      <c r="C11" s="22" t="s">
        <v>31</v>
      </c>
      <c r="D11" s="23"/>
      <c r="E11" s="23"/>
      <c r="F11" s="23"/>
      <c r="G11" s="24">
        <v>14</v>
      </c>
      <c r="H11" s="25"/>
      <c r="I11" s="25"/>
      <c r="J11" s="25"/>
      <c r="K11" s="209"/>
      <c r="L11" s="26">
        <v>3</v>
      </c>
      <c r="M11" s="37" t="s">
        <v>38</v>
      </c>
      <c r="N11" s="28"/>
      <c r="O11" s="29"/>
      <c r="P11" s="30"/>
      <c r="Q11" s="31"/>
      <c r="R11" s="32"/>
      <c r="S11" s="33"/>
      <c r="T11" s="31"/>
      <c r="U11" s="34"/>
      <c r="V11" s="35"/>
      <c r="W11" s="148" t="s">
        <v>44</v>
      </c>
      <c r="X11" s="38" t="s">
        <v>34</v>
      </c>
      <c r="Y11" s="110" t="s">
        <v>45</v>
      </c>
    </row>
    <row r="12" spans="1:25" s="19" customFormat="1" x14ac:dyDescent="0.2">
      <c r="A12" s="20" t="s">
        <v>46</v>
      </c>
      <c r="B12" s="36" t="s">
        <v>47</v>
      </c>
      <c r="C12" s="22"/>
      <c r="D12" s="23" t="s">
        <v>31</v>
      </c>
      <c r="E12" s="23"/>
      <c r="F12" s="23"/>
      <c r="G12" s="24">
        <v>14</v>
      </c>
      <c r="H12" s="25"/>
      <c r="I12" s="25"/>
      <c r="J12" s="25"/>
      <c r="K12" s="209"/>
      <c r="L12" s="26">
        <v>3</v>
      </c>
      <c r="M12" s="37" t="s">
        <v>48</v>
      </c>
      <c r="N12" s="28"/>
      <c r="O12" s="29"/>
      <c r="P12" s="30"/>
      <c r="Q12" s="31"/>
      <c r="R12" s="32"/>
      <c r="S12" s="33"/>
      <c r="T12" s="31"/>
      <c r="U12" s="34"/>
      <c r="V12" s="35"/>
      <c r="W12" s="2" t="s">
        <v>49</v>
      </c>
      <c r="X12" s="38" t="s">
        <v>50</v>
      </c>
      <c r="Y12" s="39" t="s">
        <v>51</v>
      </c>
    </row>
    <row r="13" spans="1:25" s="19" customFormat="1" x14ac:dyDescent="0.25">
      <c r="A13" s="20" t="s">
        <v>52</v>
      </c>
      <c r="B13" s="40" t="s">
        <v>53</v>
      </c>
      <c r="C13" s="22"/>
      <c r="D13" s="25" t="s">
        <v>31</v>
      </c>
      <c r="E13" s="23"/>
      <c r="F13" s="23"/>
      <c r="G13" s="119">
        <v>28</v>
      </c>
      <c r="H13" s="25"/>
      <c r="I13" s="25"/>
      <c r="J13" s="25"/>
      <c r="K13" s="210"/>
      <c r="L13" s="41">
        <v>3</v>
      </c>
      <c r="M13" s="27" t="s">
        <v>38</v>
      </c>
      <c r="N13" s="28"/>
      <c r="O13" s="29"/>
      <c r="P13" s="30"/>
      <c r="Q13" s="31"/>
      <c r="R13" s="32"/>
      <c r="S13" s="33"/>
      <c r="T13" s="31"/>
      <c r="U13" s="34"/>
      <c r="V13" s="35"/>
      <c r="W13" s="42" t="s">
        <v>54</v>
      </c>
      <c r="X13" s="42" t="s">
        <v>55</v>
      </c>
      <c r="Y13" s="43" t="s">
        <v>56</v>
      </c>
    </row>
    <row r="14" spans="1:25" s="19" customFormat="1" x14ac:dyDescent="0.25">
      <c r="A14" s="20" t="s">
        <v>57</v>
      </c>
      <c r="B14" s="44" t="s">
        <v>58</v>
      </c>
      <c r="C14" s="22"/>
      <c r="D14" s="23"/>
      <c r="E14" s="23" t="s">
        <v>31</v>
      </c>
      <c r="F14" s="23"/>
      <c r="G14" s="24"/>
      <c r="H14" s="25">
        <v>14</v>
      </c>
      <c r="I14" s="25"/>
      <c r="J14" s="25"/>
      <c r="K14" s="210"/>
      <c r="L14" s="41">
        <v>3</v>
      </c>
      <c r="M14" s="27" t="s">
        <v>32</v>
      </c>
      <c r="N14" s="45"/>
      <c r="O14" s="46"/>
      <c r="P14" s="47"/>
      <c r="Q14" s="31"/>
      <c r="R14" s="32"/>
      <c r="S14" s="33"/>
      <c r="T14" s="31"/>
      <c r="U14" s="34"/>
      <c r="V14" s="35"/>
      <c r="W14" s="42" t="s">
        <v>59</v>
      </c>
      <c r="X14" s="42" t="s">
        <v>60</v>
      </c>
      <c r="Y14" s="43" t="s">
        <v>61</v>
      </c>
    </row>
    <row r="15" spans="1:25" s="19" customFormat="1" x14ac:dyDescent="0.25">
      <c r="A15" s="174" t="s">
        <v>62</v>
      </c>
      <c r="B15" s="175"/>
      <c r="C15" s="48">
        <f>SUMIF(C9:C14,"=x",$G9:$G14)+SUMIF(C9:C14,"=x",$H9:$H14)+SUMIF(C9:C14,"=x",$I9:$I14)+SUMIF(C9:C14,"=x",$J9:$J14)</f>
        <v>42</v>
      </c>
      <c r="D15" s="49">
        <f>SUMIF(D9:D14,"=x",$G9:$G14)+SUMIF(D9:D14,"=x",$H9:$H14)+SUMIF(D9:D14,"=x",$I9:$I14)+SUMIF(D9:D14,"=x",$J9:$J14)</f>
        <v>42</v>
      </c>
      <c r="E15" s="49">
        <f>SUMIF(E9:E14,"=x",$G9:$G14)+SUMIF(E9:E14,"=x",$H9:$H14)+SUMIF(E9:E14,"=x",$I9:$I14)+SUMIF(E9:E14,"=x",$J9:$J14)</f>
        <v>14</v>
      </c>
      <c r="F15" s="49">
        <f>SUMIF(F9:F14,"=x",$G9:$G14)+SUMIF(F9:F14,"=x",$H9:$H14)+SUMIF(F9:F14,"=x",$I9:$I14)+SUMIF(F9:F14,"=x",$J9:$J14)</f>
        <v>0</v>
      </c>
      <c r="G15" s="176">
        <f>SUM(C15:F15)</f>
        <v>98</v>
      </c>
      <c r="H15" s="177"/>
      <c r="I15" s="177"/>
      <c r="J15" s="177"/>
      <c r="K15" s="177"/>
      <c r="L15" s="177"/>
      <c r="M15" s="178"/>
      <c r="N15" s="5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</row>
    <row r="16" spans="1:25" s="19" customFormat="1" x14ac:dyDescent="0.25">
      <c r="A16" s="156" t="s">
        <v>63</v>
      </c>
      <c r="B16" s="157"/>
      <c r="C16" s="53">
        <f>SUMIF(C9:C14,"=x",$L9:$L14)</f>
        <v>9</v>
      </c>
      <c r="D16" s="54">
        <f>SUMIF(D9:D14,"=x",$L9:$L14)</f>
        <v>6</v>
      </c>
      <c r="E16" s="54">
        <f>SUMIF(E9:E14,"=x",$L9:$L14)</f>
        <v>3</v>
      </c>
      <c r="F16" s="54">
        <f>SUMIF(F9:F14,"=x",$L9:$L14)</f>
        <v>0</v>
      </c>
      <c r="G16" s="158">
        <f>SUM(C16:F16)</f>
        <v>18</v>
      </c>
      <c r="H16" s="159"/>
      <c r="I16" s="159"/>
      <c r="J16" s="159"/>
      <c r="K16" s="159"/>
      <c r="L16" s="159"/>
      <c r="M16" s="160"/>
      <c r="N16" s="5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7"/>
    </row>
    <row r="17" spans="1:25" s="19" customFormat="1" x14ac:dyDescent="0.25">
      <c r="A17" s="182" t="s">
        <v>64</v>
      </c>
      <c r="B17" s="183"/>
      <c r="C17" s="58">
        <f>SUMPRODUCT(--(C9:C14="x"),--($M9:$M14="K(5)"))</f>
        <v>2</v>
      </c>
      <c r="D17" s="59">
        <f>SUMPRODUCT(--(D9:D14="x"),--($M9:$M14="K(5)"))</f>
        <v>1</v>
      </c>
      <c r="E17" s="59">
        <f>SUMPRODUCT(--(E9:E14="x"),--($M9:$M14="K(5)"))</f>
        <v>0</v>
      </c>
      <c r="F17" s="59">
        <f>SUMPRODUCT(--(F9:F14="x"),--($M9:$M14="K(5)"))</f>
        <v>0</v>
      </c>
      <c r="G17" s="184">
        <f>SUM(C17:F17)</f>
        <v>3</v>
      </c>
      <c r="H17" s="185"/>
      <c r="I17" s="185"/>
      <c r="J17" s="185"/>
      <c r="K17" s="185"/>
      <c r="L17" s="185"/>
      <c r="M17" s="186"/>
      <c r="N17" s="55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1:25" s="19" customFormat="1" x14ac:dyDescent="0.25">
      <c r="A18" s="14" t="s">
        <v>65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24"/>
    </row>
    <row r="19" spans="1:25" s="19" customFormat="1" x14ac:dyDescent="0.25">
      <c r="A19" s="60" t="s">
        <v>66</v>
      </c>
      <c r="B19" s="44" t="s">
        <v>67</v>
      </c>
      <c r="C19" s="61" t="s">
        <v>4</v>
      </c>
      <c r="D19" s="62"/>
      <c r="E19" s="62"/>
      <c r="F19" s="63"/>
      <c r="G19" s="64">
        <v>14</v>
      </c>
      <c r="H19" s="62"/>
      <c r="I19" s="65"/>
      <c r="J19" s="65"/>
      <c r="K19" s="210"/>
      <c r="L19" s="41">
        <v>3</v>
      </c>
      <c r="M19" s="27" t="s">
        <v>38</v>
      </c>
      <c r="N19" s="66"/>
      <c r="O19" s="67"/>
      <c r="P19" s="68"/>
      <c r="Q19" s="66"/>
      <c r="R19" s="69"/>
      <c r="S19" s="70"/>
      <c r="T19" s="71"/>
      <c r="U19" s="72"/>
      <c r="V19" s="73"/>
      <c r="W19" s="42" t="s">
        <v>68</v>
      </c>
      <c r="X19" s="42" t="s">
        <v>55</v>
      </c>
      <c r="Y19" s="43" t="s">
        <v>69</v>
      </c>
    </row>
    <row r="20" spans="1:25" s="19" customFormat="1" x14ac:dyDescent="0.25">
      <c r="A20" s="60" t="s">
        <v>70</v>
      </c>
      <c r="B20" s="44" t="s">
        <v>71</v>
      </c>
      <c r="C20" s="61" t="s">
        <v>4</v>
      </c>
      <c r="D20" s="62"/>
      <c r="E20" s="62"/>
      <c r="F20" s="63"/>
      <c r="G20" s="64">
        <v>14</v>
      </c>
      <c r="H20" s="62"/>
      <c r="I20" s="65"/>
      <c r="J20" s="65"/>
      <c r="K20" s="210"/>
      <c r="L20" s="41">
        <v>3</v>
      </c>
      <c r="M20" s="27" t="s">
        <v>38</v>
      </c>
      <c r="N20" s="74"/>
      <c r="O20" s="75"/>
      <c r="P20" s="76"/>
      <c r="Q20" s="74"/>
      <c r="R20" s="77"/>
      <c r="S20" s="78"/>
      <c r="T20" s="79"/>
      <c r="U20" s="80"/>
      <c r="V20" s="81"/>
      <c r="W20" s="42" t="s">
        <v>72</v>
      </c>
      <c r="X20" s="42" t="s">
        <v>60</v>
      </c>
      <c r="Y20" s="43" t="s">
        <v>73</v>
      </c>
    </row>
    <row r="21" spans="1:25" s="19" customFormat="1" x14ac:dyDescent="0.25">
      <c r="A21" s="60" t="s">
        <v>74</v>
      </c>
      <c r="B21" s="44" t="s">
        <v>75</v>
      </c>
      <c r="C21" s="61" t="s">
        <v>4</v>
      </c>
      <c r="D21" s="62"/>
      <c r="E21" s="62"/>
      <c r="F21" s="63"/>
      <c r="G21" s="64"/>
      <c r="H21" s="62"/>
      <c r="I21" s="65">
        <v>14</v>
      </c>
      <c r="J21" s="65"/>
      <c r="K21" s="210"/>
      <c r="L21" s="41">
        <v>3</v>
      </c>
      <c r="M21" s="27" t="s">
        <v>76</v>
      </c>
      <c r="N21" s="24"/>
      <c r="O21" s="82"/>
      <c r="P21" s="83"/>
      <c r="Q21" s="79"/>
      <c r="R21" s="84"/>
      <c r="S21" s="85"/>
      <c r="T21" s="79"/>
      <c r="U21" s="80"/>
      <c r="V21" s="81"/>
      <c r="W21" s="42" t="s">
        <v>77</v>
      </c>
      <c r="X21" s="42" t="s">
        <v>34</v>
      </c>
      <c r="Y21" s="43" t="s">
        <v>78</v>
      </c>
    </row>
    <row r="22" spans="1:25" s="19" customFormat="1" x14ac:dyDescent="0.25">
      <c r="A22" s="60" t="s">
        <v>79</v>
      </c>
      <c r="B22" s="44" t="s">
        <v>80</v>
      </c>
      <c r="C22" s="61"/>
      <c r="D22" s="62" t="s">
        <v>4</v>
      </c>
      <c r="E22" s="62"/>
      <c r="F22" s="63"/>
      <c r="G22" s="61">
        <v>14</v>
      </c>
      <c r="H22" s="62"/>
      <c r="I22" s="65"/>
      <c r="J22" s="65"/>
      <c r="K22" s="210"/>
      <c r="L22" s="41">
        <v>3</v>
      </c>
      <c r="M22" s="27" t="s">
        <v>38</v>
      </c>
      <c r="N22" s="24"/>
      <c r="O22" s="82"/>
      <c r="P22" s="83"/>
      <c r="Q22" s="24"/>
      <c r="R22" s="82"/>
      <c r="S22" s="83"/>
      <c r="T22" s="24"/>
      <c r="U22" s="25"/>
      <c r="V22" s="37"/>
      <c r="W22" s="42" t="s">
        <v>81</v>
      </c>
      <c r="X22" s="42" t="s">
        <v>40</v>
      </c>
      <c r="Y22" s="86" t="s">
        <v>82</v>
      </c>
    </row>
    <row r="23" spans="1:25" s="19" customFormat="1" x14ac:dyDescent="0.25">
      <c r="A23" s="60" t="s">
        <v>83</v>
      </c>
      <c r="B23" s="44" t="s">
        <v>84</v>
      </c>
      <c r="C23" s="61"/>
      <c r="D23" s="62" t="s">
        <v>4</v>
      </c>
      <c r="E23" s="62"/>
      <c r="F23" s="63"/>
      <c r="G23" s="61"/>
      <c r="H23" s="62">
        <v>14</v>
      </c>
      <c r="I23" s="65"/>
      <c r="J23" s="65"/>
      <c r="K23" s="210"/>
      <c r="L23" s="41">
        <v>3</v>
      </c>
      <c r="M23" s="27" t="s">
        <v>32</v>
      </c>
      <c r="N23" s="87"/>
      <c r="O23" s="88"/>
      <c r="P23" s="89"/>
      <c r="Q23" s="90"/>
      <c r="R23" s="91"/>
      <c r="S23" s="92"/>
      <c r="T23" s="24"/>
      <c r="U23" s="25"/>
      <c r="V23" s="37"/>
      <c r="W23" s="42" t="s">
        <v>85</v>
      </c>
      <c r="X23" s="42" t="s">
        <v>86</v>
      </c>
      <c r="Y23" s="86" t="s">
        <v>87</v>
      </c>
    </row>
    <row r="24" spans="1:25" s="19" customFormat="1" x14ac:dyDescent="0.25">
      <c r="A24" s="93" t="s">
        <v>88</v>
      </c>
      <c r="B24" s="20" t="s">
        <v>89</v>
      </c>
      <c r="C24" s="94"/>
      <c r="D24" s="62" t="s">
        <v>4</v>
      </c>
      <c r="E24" s="62"/>
      <c r="F24" s="63"/>
      <c r="G24" s="61">
        <v>14</v>
      </c>
      <c r="H24" s="62"/>
      <c r="I24" s="65"/>
      <c r="J24" s="65"/>
      <c r="K24" s="210"/>
      <c r="L24" s="41">
        <v>3</v>
      </c>
      <c r="M24" s="27" t="s">
        <v>38</v>
      </c>
      <c r="N24" s="66"/>
      <c r="O24" s="69"/>
      <c r="P24" s="70"/>
      <c r="Q24" s="66"/>
      <c r="R24" s="69"/>
      <c r="S24" s="70"/>
      <c r="T24" s="66"/>
      <c r="U24" s="95"/>
      <c r="V24" s="96"/>
      <c r="W24" s="42" t="s">
        <v>90</v>
      </c>
      <c r="X24" s="42" t="s">
        <v>55</v>
      </c>
      <c r="Y24" s="86" t="s">
        <v>151</v>
      </c>
    </row>
    <row r="25" spans="1:25" s="19" customFormat="1" x14ac:dyDescent="0.25">
      <c r="A25" s="93" t="s">
        <v>91</v>
      </c>
      <c r="B25" s="20" t="s">
        <v>92</v>
      </c>
      <c r="C25" s="94"/>
      <c r="D25" s="62" t="s">
        <v>4</v>
      </c>
      <c r="E25" s="62"/>
      <c r="F25" s="63"/>
      <c r="G25" s="61">
        <v>14</v>
      </c>
      <c r="H25" s="62"/>
      <c r="I25" s="65"/>
      <c r="J25" s="65"/>
      <c r="K25" s="210"/>
      <c r="L25" s="41">
        <v>3</v>
      </c>
      <c r="M25" s="27" t="s">
        <v>38</v>
      </c>
      <c r="N25" s="97"/>
      <c r="O25" s="98"/>
      <c r="P25" s="99"/>
      <c r="Q25" s="66"/>
      <c r="R25" s="69"/>
      <c r="S25" s="70"/>
      <c r="T25" s="66"/>
      <c r="U25" s="95"/>
      <c r="V25" s="96"/>
      <c r="W25" s="42" t="s">
        <v>93</v>
      </c>
      <c r="X25" s="42" t="s">
        <v>40</v>
      </c>
      <c r="Y25" s="86" t="s">
        <v>94</v>
      </c>
    </row>
    <row r="26" spans="1:25" s="19" customFormat="1" x14ac:dyDescent="0.25">
      <c r="A26" s="93" t="s">
        <v>95</v>
      </c>
      <c r="B26" s="20" t="s">
        <v>96</v>
      </c>
      <c r="C26" s="94"/>
      <c r="D26" s="62" t="s">
        <v>4</v>
      </c>
      <c r="E26" s="62"/>
      <c r="F26" s="63"/>
      <c r="G26" s="61">
        <v>14</v>
      </c>
      <c r="H26" s="62"/>
      <c r="I26" s="65"/>
      <c r="J26" s="65"/>
      <c r="K26" s="210"/>
      <c r="L26" s="41">
        <v>3</v>
      </c>
      <c r="M26" s="27" t="s">
        <v>38</v>
      </c>
      <c r="N26" s="97"/>
      <c r="O26" s="98"/>
      <c r="P26" s="99"/>
      <c r="Q26" s="66"/>
      <c r="R26" s="69"/>
      <c r="S26" s="70"/>
      <c r="T26" s="66"/>
      <c r="U26" s="95"/>
      <c r="V26" s="100"/>
      <c r="W26" s="101" t="s">
        <v>97</v>
      </c>
      <c r="X26" s="42" t="s">
        <v>34</v>
      </c>
      <c r="Y26" s="86" t="s">
        <v>98</v>
      </c>
    </row>
    <row r="27" spans="1:25" s="19" customFormat="1" x14ac:dyDescent="0.25">
      <c r="A27" s="93" t="s">
        <v>99</v>
      </c>
      <c r="B27" s="20" t="s">
        <v>100</v>
      </c>
      <c r="C27" s="94"/>
      <c r="D27" s="62"/>
      <c r="E27" s="62" t="s">
        <v>4</v>
      </c>
      <c r="F27" s="63"/>
      <c r="G27" s="61"/>
      <c r="H27" s="62"/>
      <c r="I27" s="65">
        <v>28</v>
      </c>
      <c r="J27" s="65"/>
      <c r="K27" s="210"/>
      <c r="L27" s="41">
        <v>6</v>
      </c>
      <c r="M27" s="27" t="s">
        <v>38</v>
      </c>
      <c r="N27" s="97"/>
      <c r="O27" s="98"/>
      <c r="P27" s="99"/>
      <c r="Q27" s="66"/>
      <c r="R27" s="69"/>
      <c r="S27" s="70"/>
      <c r="T27" s="66"/>
      <c r="U27" s="95"/>
      <c r="V27" s="100"/>
      <c r="W27" s="103" t="s">
        <v>101</v>
      </c>
      <c r="X27" s="42" t="s">
        <v>55</v>
      </c>
      <c r="Y27" s="102" t="s">
        <v>102</v>
      </c>
    </row>
    <row r="28" spans="1:25" s="19" customFormat="1" x14ac:dyDescent="0.25">
      <c r="A28" s="20" t="s">
        <v>103</v>
      </c>
      <c r="B28" s="20" t="s">
        <v>104</v>
      </c>
      <c r="C28" s="94"/>
      <c r="D28" s="62"/>
      <c r="E28" s="62" t="s">
        <v>4</v>
      </c>
      <c r="F28" s="63"/>
      <c r="G28" s="61">
        <v>14</v>
      </c>
      <c r="H28" s="62"/>
      <c r="I28" s="65"/>
      <c r="J28" s="65"/>
      <c r="K28" s="210"/>
      <c r="L28" s="41">
        <v>3</v>
      </c>
      <c r="M28" s="27" t="s">
        <v>38</v>
      </c>
      <c r="N28" s="71"/>
      <c r="O28" s="82"/>
      <c r="P28" s="83"/>
      <c r="Q28" s="66"/>
      <c r="R28" s="69"/>
      <c r="S28" s="70"/>
      <c r="T28" s="66"/>
      <c r="U28" s="95"/>
      <c r="V28" s="100"/>
      <c r="W28" s="103" t="s">
        <v>105</v>
      </c>
      <c r="X28" s="104" t="s">
        <v>55</v>
      </c>
      <c r="Y28" s="102" t="s">
        <v>106</v>
      </c>
    </row>
    <row r="29" spans="1:25" s="19" customFormat="1" x14ac:dyDescent="0.25">
      <c r="A29" s="174" t="s">
        <v>62</v>
      </c>
      <c r="B29" s="175"/>
      <c r="C29" s="48">
        <f>SUMIF(C19:C28,"=x",$G19:$G28)+SUMIF(C19:C28,"=x",$H19:$H28)+SUMIF(C19:C28,"=x",$I19:$I28)+SUMIF(C19:C28,"=x",$J19:$J28)</f>
        <v>0</v>
      </c>
      <c r="D29" s="49">
        <f>SUMIF(D19:D28,"=x",$G19:$G28)+SUMIF(D19:D28,"=x",$H19:$H28)+SUMIF(D19:D28,"=x",$I19:$I28)+SUMIF(D19:D28,"=x",$J19:$J28)</f>
        <v>0</v>
      </c>
      <c r="E29" s="49">
        <f>SUMIF(E19:E28,"=x",$G19:$G28)+SUMIF(E19:E28,"=x",$H19:$H28)+SUMIF(E19:E28,"=x",$I19:$I28)+SUMIF(E19:E28,"=x",$J19:$J28)</f>
        <v>0</v>
      </c>
      <c r="F29" s="49">
        <f>SUMIF(F19:F28,"=x",$G19:$G28)+SUMIF(F19:F28,"=x",$H19:$H28)+SUMIF(F19:F28,"=x",$I19:$I28)+SUMIF(F19:F28,"=x",$J19:$J28)</f>
        <v>0</v>
      </c>
      <c r="G29" s="176">
        <f>SUM(C29:F29)</f>
        <v>0</v>
      </c>
      <c r="H29" s="177"/>
      <c r="I29" s="177"/>
      <c r="J29" s="177"/>
      <c r="K29" s="177"/>
      <c r="L29" s="177"/>
      <c r="M29" s="178"/>
      <c r="N29" s="179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1"/>
    </row>
    <row r="30" spans="1:25" s="19" customFormat="1" x14ac:dyDescent="0.25">
      <c r="A30" s="156" t="s">
        <v>107</v>
      </c>
      <c r="B30" s="157"/>
      <c r="C30" s="53">
        <f>SUMIF(C19:C28,"=x",$L19:$L28)</f>
        <v>0</v>
      </c>
      <c r="D30" s="54">
        <v>3</v>
      </c>
      <c r="E30" s="54">
        <v>9</v>
      </c>
      <c r="F30" s="54">
        <f>SUMIF(F19:F28,"=x",$L19:$L28)</f>
        <v>0</v>
      </c>
      <c r="G30" s="158">
        <f>SUM(C30:F30)</f>
        <v>12</v>
      </c>
      <c r="H30" s="159"/>
      <c r="I30" s="159"/>
      <c r="J30" s="159"/>
      <c r="K30" s="159"/>
      <c r="L30" s="159"/>
      <c r="M30" s="160"/>
      <c r="N30" s="187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9"/>
    </row>
    <row r="31" spans="1:25" s="19" customFormat="1" x14ac:dyDescent="0.25">
      <c r="A31" s="182" t="s">
        <v>64</v>
      </c>
      <c r="B31" s="183"/>
      <c r="C31" s="105">
        <f>SUMPRODUCT(--(C19:C28="x"),--($M19:$M28="K(5)"))</f>
        <v>0</v>
      </c>
      <c r="D31" s="106">
        <f>SUMPRODUCT(--(D19:D28="x"),--($M19:$M28="K(5)"))</f>
        <v>0</v>
      </c>
      <c r="E31" s="106">
        <f>SUMPRODUCT(--(E19:E28="x"),--($M19:$M28="K(5)"))</f>
        <v>0</v>
      </c>
      <c r="F31" s="106">
        <f>SUMPRODUCT(--(F19:F28="x"),--($M19:$M28="K(5)"))</f>
        <v>0</v>
      </c>
      <c r="G31" s="190">
        <f>SUM(C31:F31)</f>
        <v>0</v>
      </c>
      <c r="H31" s="191"/>
      <c r="I31" s="191"/>
      <c r="J31" s="191"/>
      <c r="K31" s="191"/>
      <c r="L31" s="191"/>
      <c r="M31" s="192"/>
      <c r="N31" s="187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89"/>
    </row>
    <row r="32" spans="1:25" s="19" customFormat="1" x14ac:dyDescent="0.25">
      <c r="A32" s="156" t="s">
        <v>108</v>
      </c>
      <c r="B32" s="194"/>
      <c r="C32" s="54">
        <f>SUMIF($A5:$A31,$A30,C5:C31)+SUMIF($A5:$A31,$A16,C5:C31)</f>
        <v>9</v>
      </c>
      <c r="D32" s="54">
        <f>SUMIF($A5:$A31,$A30,D5:D31)+SUMIF($A5:$A31,$A16,D5:D31)</f>
        <v>9</v>
      </c>
      <c r="E32" s="54">
        <f>SUMIF($A5:$A31,$A30,E5:E31)+SUMIF($A5:$A31,$A16,E5:E31)</f>
        <v>12</v>
      </c>
      <c r="F32" s="107">
        <f>SUMIF($A5:$A31,$A30,F5:F31)+SUMIF($A5:$A31,$A16,F5:F31)</f>
        <v>0</v>
      </c>
      <c r="G32" s="195">
        <f>SUM(C32:F32)</f>
        <v>30</v>
      </c>
      <c r="H32" s="196"/>
      <c r="I32" s="196"/>
      <c r="J32" s="196"/>
      <c r="K32" s="196"/>
      <c r="L32" s="196"/>
      <c r="M32" s="197"/>
      <c r="N32" s="121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</row>
    <row r="33" spans="1:25" s="19" customFormat="1" x14ac:dyDescent="0.25">
      <c r="A33" s="14" t="s">
        <v>109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</row>
    <row r="34" spans="1:25" s="19" customFormat="1" x14ac:dyDescent="0.25">
      <c r="A34" s="20" t="s">
        <v>110</v>
      </c>
      <c r="B34" s="108" t="s">
        <v>111</v>
      </c>
      <c r="C34" s="109" t="s">
        <v>31</v>
      </c>
      <c r="D34" s="109"/>
      <c r="E34" s="109"/>
      <c r="F34" s="109"/>
      <c r="G34" s="24">
        <v>14</v>
      </c>
      <c r="H34" s="25"/>
      <c r="I34" s="25"/>
      <c r="J34" s="25"/>
      <c r="K34" s="209"/>
      <c r="L34" s="26">
        <v>2</v>
      </c>
      <c r="M34" s="27" t="s">
        <v>38</v>
      </c>
      <c r="N34" s="66"/>
      <c r="O34" s="69"/>
      <c r="P34" s="70"/>
      <c r="Q34" s="66"/>
      <c r="R34" s="69"/>
      <c r="S34" s="70"/>
      <c r="T34" s="66"/>
      <c r="U34" s="95"/>
      <c r="V34" s="96"/>
      <c r="W34" s="104" t="s">
        <v>54</v>
      </c>
      <c r="X34" s="104" t="s">
        <v>55</v>
      </c>
      <c r="Y34" s="110" t="s">
        <v>112</v>
      </c>
    </row>
    <row r="35" spans="1:25" s="19" customFormat="1" x14ac:dyDescent="0.25">
      <c r="A35" s="20" t="s">
        <v>113</v>
      </c>
      <c r="B35" s="108" t="s">
        <v>114</v>
      </c>
      <c r="C35" s="109" t="s">
        <v>31</v>
      </c>
      <c r="D35" s="109"/>
      <c r="E35" s="109"/>
      <c r="F35" s="109"/>
      <c r="G35" s="24"/>
      <c r="H35" s="25"/>
      <c r="I35" s="25">
        <v>14</v>
      </c>
      <c r="J35" s="25"/>
      <c r="K35" s="209"/>
      <c r="L35" s="26">
        <v>2</v>
      </c>
      <c r="M35" s="27" t="s">
        <v>32</v>
      </c>
      <c r="N35" s="66"/>
      <c r="O35" s="69"/>
      <c r="P35" s="70"/>
      <c r="Q35" s="66"/>
      <c r="R35" s="69"/>
      <c r="S35" s="70"/>
      <c r="T35" s="66"/>
      <c r="U35" s="95"/>
      <c r="V35" s="96"/>
      <c r="W35" s="104" t="s">
        <v>54</v>
      </c>
      <c r="X35" s="104" t="s">
        <v>55</v>
      </c>
      <c r="Y35" s="110" t="s">
        <v>115</v>
      </c>
    </row>
    <row r="36" spans="1:25" s="19" customFormat="1" x14ac:dyDescent="0.25">
      <c r="A36" s="20" t="s">
        <v>116</v>
      </c>
      <c r="B36" s="108" t="s">
        <v>117</v>
      </c>
      <c r="C36" s="109"/>
      <c r="D36" s="109" t="s">
        <v>31</v>
      </c>
      <c r="E36" s="109"/>
      <c r="F36" s="109"/>
      <c r="G36" s="24"/>
      <c r="H36" s="25">
        <v>14</v>
      </c>
      <c r="I36" s="25"/>
      <c r="J36" s="25"/>
      <c r="K36" s="209"/>
      <c r="L36" s="26">
        <v>2</v>
      </c>
      <c r="M36" s="27" t="s">
        <v>32</v>
      </c>
      <c r="N36" s="66"/>
      <c r="O36" s="69"/>
      <c r="P36" s="70"/>
      <c r="Q36" s="66"/>
      <c r="R36" s="69"/>
      <c r="S36" s="70"/>
      <c r="T36" s="66"/>
      <c r="U36" s="95"/>
      <c r="V36" s="96"/>
      <c r="W36" s="104" t="s">
        <v>118</v>
      </c>
      <c r="X36" s="104" t="s">
        <v>55</v>
      </c>
      <c r="Y36" s="110" t="s">
        <v>119</v>
      </c>
    </row>
    <row r="37" spans="1:25" s="19" customFormat="1" x14ac:dyDescent="0.25">
      <c r="A37" s="111" t="s">
        <v>120</v>
      </c>
      <c r="B37" s="108" t="s">
        <v>121</v>
      </c>
      <c r="C37" s="109"/>
      <c r="D37" s="109" t="s">
        <v>31</v>
      </c>
      <c r="E37" s="109"/>
      <c r="F37" s="109"/>
      <c r="G37" s="24"/>
      <c r="H37" s="25"/>
      <c r="I37" s="25">
        <v>14</v>
      </c>
      <c r="J37" s="25"/>
      <c r="K37" s="209"/>
      <c r="L37" s="26">
        <v>2</v>
      </c>
      <c r="M37" s="27" t="s">
        <v>32</v>
      </c>
      <c r="N37" s="66"/>
      <c r="O37" s="69"/>
      <c r="P37" s="70"/>
      <c r="Q37" s="66"/>
      <c r="R37" s="69"/>
      <c r="S37" s="70"/>
      <c r="T37" s="66"/>
      <c r="U37" s="95"/>
      <c r="V37" s="96"/>
      <c r="W37" s="104" t="s">
        <v>118</v>
      </c>
      <c r="X37" s="104" t="s">
        <v>55</v>
      </c>
      <c r="Y37" s="110" t="s">
        <v>124</v>
      </c>
    </row>
    <row r="38" spans="1:25" s="19" customFormat="1" x14ac:dyDescent="0.25">
      <c r="A38" s="111" t="s">
        <v>122</v>
      </c>
      <c r="B38" s="108" t="s">
        <v>123</v>
      </c>
      <c r="C38" s="109"/>
      <c r="D38" s="109"/>
      <c r="E38" s="109" t="s">
        <v>31</v>
      </c>
      <c r="F38" s="109"/>
      <c r="G38" s="24"/>
      <c r="H38" s="25">
        <v>14</v>
      </c>
      <c r="I38" s="25"/>
      <c r="J38" s="25"/>
      <c r="K38" s="209"/>
      <c r="L38" s="26">
        <v>2</v>
      </c>
      <c r="M38" s="27" t="s">
        <v>32</v>
      </c>
      <c r="N38" s="97"/>
      <c r="O38" s="98"/>
      <c r="P38" s="99"/>
      <c r="Q38" s="66"/>
      <c r="R38" s="69"/>
      <c r="S38" s="70"/>
      <c r="T38" s="66"/>
      <c r="U38" s="95"/>
      <c r="V38" s="96"/>
      <c r="W38" s="104" t="s">
        <v>118</v>
      </c>
      <c r="X38" s="104" t="s">
        <v>55</v>
      </c>
      <c r="Y38" s="110" t="s">
        <v>152</v>
      </c>
    </row>
    <row r="39" spans="1:25" s="19" customFormat="1" x14ac:dyDescent="0.25">
      <c r="A39" s="174" t="s">
        <v>62</v>
      </c>
      <c r="B39" s="175"/>
      <c r="C39" s="48">
        <f>SUMIF(C34:C38,"=x",$G34:$G38)+SUMIF(C34:C38,"=x",$H34:$H38)+SUMIF(C34:C38,"=x",$I34:$I38)+SUMIF(C34:C38,"=x",$J34:$J38)</f>
        <v>28</v>
      </c>
      <c r="D39" s="49">
        <f>SUMIF(D34:D38,"=x",$G34:$G38)+SUMIF(D34:D38,"=x",$H34:$H38)+SUMIF(D34:D38,"=x",$I34:$I38)+SUMIF(D34:D38,"=x",$J34:$J38)</f>
        <v>28</v>
      </c>
      <c r="E39" s="49">
        <f>SUMIF(E34:E38,"=x",$G34:$G38)+SUMIF(E34:E38,"=x",$H34:$H38)+SUMIF(E34:E38,"=x",$I34:$I38)+SUMIF(E34:E38,"=x",$J34:$J38)</f>
        <v>14</v>
      </c>
      <c r="F39" s="49">
        <f>SUMIF(F34:F38,"=x",$G34:$G38)+SUMIF(F34:F38,"=x",$H34:$H38)+SUMIF(F34:F38,"=x",$I34:$I38)+SUMIF(F34:F38,"=x",$J34:$J38)</f>
        <v>0</v>
      </c>
      <c r="G39" s="176">
        <f>SUM(C39:F39)</f>
        <v>70</v>
      </c>
      <c r="H39" s="177"/>
      <c r="I39" s="177"/>
      <c r="J39" s="177"/>
      <c r="K39" s="177"/>
      <c r="L39" s="177"/>
      <c r="M39" s="178"/>
      <c r="N39" s="179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1"/>
    </row>
    <row r="40" spans="1:25" s="19" customFormat="1" x14ac:dyDescent="0.25">
      <c r="A40" s="156" t="s">
        <v>63</v>
      </c>
      <c r="B40" s="157"/>
      <c r="C40" s="53">
        <f>SUMIF(C34:C38,"=x",$L34:$L38)</f>
        <v>4</v>
      </c>
      <c r="D40" s="54">
        <f>SUMIF(D34:D38,"=x",$L34:$L38)</f>
        <v>4</v>
      </c>
      <c r="E40" s="54">
        <f>SUMIF(E34:E38,"=x",$L34:$L38)</f>
        <v>2</v>
      </c>
      <c r="F40" s="54">
        <f>SUMIF(F34:F38,"=x",$L34:$L38)</f>
        <v>0</v>
      </c>
      <c r="G40" s="158">
        <f>SUM(C40:F40)</f>
        <v>10</v>
      </c>
      <c r="H40" s="159"/>
      <c r="I40" s="159"/>
      <c r="J40" s="159"/>
      <c r="K40" s="159"/>
      <c r="L40" s="159"/>
      <c r="M40" s="160"/>
      <c r="N40" s="187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9"/>
    </row>
    <row r="41" spans="1:25" s="19" customFormat="1" x14ac:dyDescent="0.25">
      <c r="A41" s="182" t="s">
        <v>64</v>
      </c>
      <c r="B41" s="183"/>
      <c r="C41" s="58">
        <f>SUMPRODUCT(--(C34:C38="x"),--($M34:$M38="K(5)"))</f>
        <v>1</v>
      </c>
      <c r="D41" s="59">
        <f>SUMPRODUCT(--(D34:D38="x"),--($M34:$M38="K(5)"))</f>
        <v>0</v>
      </c>
      <c r="E41" s="59">
        <f>SUMPRODUCT(--(E34:E38="x"),--($M34:$M38="K(5)"))</f>
        <v>0</v>
      </c>
      <c r="F41" s="59">
        <f>SUMPRODUCT(--(F34:F38="x"),--($M34:$M38="K(5)"))</f>
        <v>0</v>
      </c>
      <c r="G41" s="184">
        <f>SUM(C41:F41)</f>
        <v>1</v>
      </c>
      <c r="H41" s="185"/>
      <c r="I41" s="185"/>
      <c r="J41" s="185"/>
      <c r="K41" s="185"/>
      <c r="L41" s="185"/>
      <c r="M41" s="186"/>
      <c r="N41" s="198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200"/>
    </row>
    <row r="42" spans="1:25" s="19" customFormat="1" x14ac:dyDescent="0.25">
      <c r="A42" s="14" t="s">
        <v>125</v>
      </c>
      <c r="B42" s="15"/>
      <c r="C42" s="129"/>
      <c r="D42" s="129"/>
      <c r="E42" s="129"/>
      <c r="F42" s="129"/>
      <c r="G42" s="129"/>
      <c r="H42" s="130"/>
      <c r="I42" s="130"/>
      <c r="J42" s="130"/>
      <c r="K42" s="130"/>
      <c r="L42" s="130"/>
      <c r="M42" s="130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8"/>
    </row>
    <row r="43" spans="1:25" s="19" customFormat="1" x14ac:dyDescent="0.25">
      <c r="A43" s="70" t="s">
        <v>148</v>
      </c>
      <c r="B43" s="131" t="s">
        <v>2</v>
      </c>
      <c r="C43" s="71"/>
      <c r="D43" s="72"/>
      <c r="E43" s="72"/>
      <c r="F43" s="72" t="s">
        <v>31</v>
      </c>
      <c r="G43" s="71"/>
      <c r="H43" s="72">
        <v>14</v>
      </c>
      <c r="I43" s="72"/>
      <c r="J43" s="72"/>
      <c r="K43" s="211"/>
      <c r="L43" s="132">
        <v>2</v>
      </c>
      <c r="M43" s="133" t="s">
        <v>126</v>
      </c>
      <c r="N43" s="66" t="s">
        <v>150</v>
      </c>
      <c r="O43" s="134" t="s">
        <v>149</v>
      </c>
      <c r="P43" s="70" t="s">
        <v>5</v>
      </c>
      <c r="Q43" s="66"/>
      <c r="R43" s="69"/>
      <c r="S43" s="70"/>
      <c r="T43" s="71"/>
      <c r="U43" s="72"/>
      <c r="V43" s="73"/>
      <c r="W43" s="135" t="s">
        <v>54</v>
      </c>
      <c r="X43" s="135" t="s">
        <v>55</v>
      </c>
      <c r="Y43" s="135" t="s">
        <v>13</v>
      </c>
    </row>
    <row r="44" spans="1:25" s="19" customFormat="1" x14ac:dyDescent="0.25">
      <c r="A44" s="174" t="s">
        <v>62</v>
      </c>
      <c r="B44" s="175"/>
      <c r="C44" s="48">
        <f>SUMIF(C43:C43,"=x",$G43:$G43)+SUMIF(C43:C43,"=x",$H43:$H43)+SUMIF(C43:C43,"=x",$I43:$I43)+SUMIF(C43:C43,"=x",$J43:$J43)</f>
        <v>0</v>
      </c>
      <c r="D44" s="49">
        <f>SUMIF(D43:D43,"=x",$G43:$G43)+SUMIF(D43:D43,"=x",$H43:$H43)+SUMIF(D43:D43,"=x",$I43:$I43)+SUMIF(D43:D43,"=x",$J43:$J43)</f>
        <v>0</v>
      </c>
      <c r="E44" s="49">
        <f>SUMIF(E43:E43,"=x",$G43:$G43)+SUMIF(E43:E43,"=x",$H43:$H43)+SUMIF(E43:E43,"=x",$I43:$I43)+SUMIF(E43:E43,"=x",$J43:$J43)</f>
        <v>0</v>
      </c>
      <c r="F44" s="49">
        <f>SUMIF(F43:F43,"=x",$G43:$G43)+SUMIF(F43:F43,"=x",$H43:$H43)+SUMIF(F43:F43,"=x",$I43:$I43)+SUMIF(F43:F43,"=x",$J43:$J43)</f>
        <v>14</v>
      </c>
      <c r="G44" s="176">
        <f>SUM(C44:F44)</f>
        <v>14</v>
      </c>
      <c r="H44" s="177"/>
      <c r="I44" s="177"/>
      <c r="J44" s="177"/>
      <c r="K44" s="177"/>
      <c r="L44" s="177"/>
      <c r="M44" s="17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7"/>
    </row>
    <row r="45" spans="1:25" s="19" customFormat="1" x14ac:dyDescent="0.25">
      <c r="A45" s="156" t="s">
        <v>63</v>
      </c>
      <c r="B45" s="157"/>
      <c r="C45" s="54">
        <f>SUMIF(C43:C43,"=x",$L43:$L43)</f>
        <v>0</v>
      </c>
      <c r="D45" s="54">
        <f>SUMIF(D43:D43,"=x",$L43:$L43)</f>
        <v>0</v>
      </c>
      <c r="E45" s="54">
        <f>SUMIF(E43:E43,"=x",$L43:$L43)</f>
        <v>0</v>
      </c>
      <c r="F45" s="54">
        <f>SUMIF(F43:F43,"=x",$L43:$L43)</f>
        <v>2</v>
      </c>
      <c r="G45" s="158">
        <f>SUM(C45:F45)</f>
        <v>2</v>
      </c>
      <c r="H45" s="201"/>
      <c r="I45" s="201"/>
      <c r="J45" s="201"/>
      <c r="K45" s="201"/>
      <c r="L45" s="201"/>
      <c r="M45" s="202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7"/>
    </row>
    <row r="46" spans="1:25" s="19" customFormat="1" x14ac:dyDescent="0.25">
      <c r="A46" s="182" t="s">
        <v>64</v>
      </c>
      <c r="B46" s="183"/>
      <c r="C46" s="112">
        <f>SUMPRODUCT(--(C43:C43="x"),--($M43:$M43="K(5)"))</f>
        <v>0</v>
      </c>
      <c r="D46" s="59">
        <f>SUMPRODUCT(--(D43:D43="x"),--($M43:$M43="K(5)"))</f>
        <v>0</v>
      </c>
      <c r="E46" s="59">
        <f>SUMPRODUCT(--(E43:E43="x"),--($M43:$M43="K(5)"))</f>
        <v>0</v>
      </c>
      <c r="F46" s="59">
        <f>SUMPRODUCT(--(F43:F43="x"),--($M43:$M43="K(5)"))</f>
        <v>0</v>
      </c>
      <c r="G46" s="184">
        <f>SUM(C46:F46)</f>
        <v>0</v>
      </c>
      <c r="H46" s="203"/>
      <c r="I46" s="203"/>
      <c r="J46" s="203"/>
      <c r="K46" s="203"/>
      <c r="L46" s="203"/>
      <c r="M46" s="204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/>
    </row>
    <row r="47" spans="1:25" s="19" customFormat="1" x14ac:dyDescent="0.25">
      <c r="A47" s="14" t="s">
        <v>127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8"/>
    </row>
    <row r="48" spans="1:25" s="19" customFormat="1" x14ac:dyDescent="0.25">
      <c r="A48" s="174" t="s">
        <v>62</v>
      </c>
      <c r="B48" s="175"/>
      <c r="C48" s="48">
        <f>SUMIF($A4:$A47,$A48,C4:C47)</f>
        <v>70</v>
      </c>
      <c r="D48" s="49">
        <f>SUMIF($A4:$A47,$A48,D4:D47)</f>
        <v>70</v>
      </c>
      <c r="E48" s="49">
        <f>SUMIF($A4:$A47,$A48,E4:E47)</f>
        <v>28</v>
      </c>
      <c r="F48" s="49">
        <f>SUMIF($A4:$A47,$A48,F4:F47)</f>
        <v>14</v>
      </c>
      <c r="G48" s="176">
        <f>SUM(C48:F48)</f>
        <v>182</v>
      </c>
      <c r="H48" s="177"/>
      <c r="I48" s="177"/>
      <c r="J48" s="177"/>
      <c r="K48" s="177"/>
      <c r="L48" s="177"/>
      <c r="M48" s="178"/>
      <c r="N48" s="179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1"/>
    </row>
    <row r="49" spans="1:25" s="19" customFormat="1" x14ac:dyDescent="0.25">
      <c r="A49" s="156" t="s">
        <v>63</v>
      </c>
      <c r="B49" s="157"/>
      <c r="C49" s="53">
        <f>SUMIF($A32:$A48,$A49,C32:C48)+SUMIF($A32:$A48,$A32,C32:C48)</f>
        <v>13</v>
      </c>
      <c r="D49" s="54">
        <f>SUMIF($A32:$A48,$A49,D32:D48)+SUMIF($A32:$A48,$A32,D32:D48)</f>
        <v>13</v>
      </c>
      <c r="E49" s="54">
        <f>SUMIF($A32:$A48,$A49,E32:E48)+SUMIF($A32:$A48,$A32,E32:E48)</f>
        <v>14</v>
      </c>
      <c r="F49" s="54">
        <f>SUMIF($A32:$A48,$A49,F32:F48)+SUMIF($A32:$A48,$A32,F32:F48)</f>
        <v>2</v>
      </c>
      <c r="G49" s="158">
        <f>SUM(C49:F49)</f>
        <v>42</v>
      </c>
      <c r="H49" s="159"/>
      <c r="I49" s="159"/>
      <c r="J49" s="159"/>
      <c r="K49" s="159"/>
      <c r="L49" s="159"/>
      <c r="M49" s="160"/>
      <c r="N49" s="187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</row>
    <row r="50" spans="1:25" s="19" customFormat="1" x14ac:dyDescent="0.25">
      <c r="A50" s="182" t="s">
        <v>64</v>
      </c>
      <c r="B50" s="183"/>
      <c r="C50" s="58">
        <f>SUMIF($A6:$A49,$A50,C6:C49)</f>
        <v>3</v>
      </c>
      <c r="D50" s="59">
        <f>SUMIF($A6:$A49,$A50,D6:D49)</f>
        <v>1</v>
      </c>
      <c r="E50" s="59">
        <f>SUMIF($A6:$A49,$A50,E6:E49)</f>
        <v>0</v>
      </c>
      <c r="F50" s="59">
        <f>SUMIF($A6:$A49,$A50,F6:F49)</f>
        <v>0</v>
      </c>
      <c r="G50" s="184">
        <f>SUM(C50:F50)</f>
        <v>4</v>
      </c>
      <c r="H50" s="185"/>
      <c r="I50" s="185"/>
      <c r="J50" s="185"/>
      <c r="K50" s="185"/>
      <c r="L50" s="185"/>
      <c r="M50" s="186"/>
      <c r="N50" s="187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9"/>
    </row>
    <row r="51" spans="1:25" s="19" customFormat="1" x14ac:dyDescent="0.25">
      <c r="A51" s="205" t="s">
        <v>128</v>
      </c>
      <c r="B51" s="206"/>
      <c r="C51" s="146">
        <v>12</v>
      </c>
      <c r="D51" s="147">
        <v>14</v>
      </c>
      <c r="E51" s="147">
        <v>14</v>
      </c>
      <c r="F51" s="147">
        <v>2</v>
      </c>
      <c r="G51" s="207">
        <f>SUM(C51:F51)</f>
        <v>42</v>
      </c>
      <c r="H51" s="180"/>
      <c r="I51" s="180"/>
      <c r="J51" s="180"/>
      <c r="K51" s="180"/>
      <c r="L51" s="180"/>
      <c r="M51" s="181"/>
      <c r="N51" s="187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89"/>
    </row>
    <row r="52" spans="1:25" s="19" customFormat="1" x14ac:dyDescent="0.25">
      <c r="A52" s="14" t="s">
        <v>129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24"/>
    </row>
    <row r="53" spans="1:25" s="19" customFormat="1" x14ac:dyDescent="0.25">
      <c r="A53" s="120" t="s">
        <v>130</v>
      </c>
      <c r="B53" s="136" t="s">
        <v>153</v>
      </c>
      <c r="C53" s="119"/>
      <c r="D53" s="137" t="s">
        <v>31</v>
      </c>
      <c r="E53" s="137"/>
      <c r="F53" s="137"/>
      <c r="G53" s="119"/>
      <c r="H53" s="137"/>
      <c r="I53" s="137"/>
      <c r="J53" s="137">
        <v>28</v>
      </c>
      <c r="K53" s="212"/>
      <c r="L53" s="138">
        <v>6</v>
      </c>
      <c r="M53" s="139" t="s">
        <v>48</v>
      </c>
      <c r="N53" s="149" t="s">
        <v>12</v>
      </c>
      <c r="O53" s="150" t="s">
        <v>113</v>
      </c>
      <c r="P53" s="151" t="s">
        <v>114</v>
      </c>
      <c r="Q53" s="152" t="s">
        <v>154</v>
      </c>
      <c r="R53" s="153" t="s">
        <v>155</v>
      </c>
      <c r="S53" s="154" t="s">
        <v>156</v>
      </c>
      <c r="T53" s="142"/>
      <c r="U53" s="143"/>
      <c r="V53" s="144"/>
      <c r="W53" s="145" t="s">
        <v>54</v>
      </c>
      <c r="X53" s="145" t="s">
        <v>55</v>
      </c>
      <c r="Y53" s="144" t="s">
        <v>157</v>
      </c>
    </row>
    <row r="54" spans="1:25" s="19" customFormat="1" x14ac:dyDescent="0.25">
      <c r="A54" s="120" t="s">
        <v>131</v>
      </c>
      <c r="B54" s="136" t="s">
        <v>1</v>
      </c>
      <c r="C54" s="119"/>
      <c r="D54" s="137"/>
      <c r="E54" s="137" t="s">
        <v>31</v>
      </c>
      <c r="F54" s="137"/>
      <c r="G54" s="119"/>
      <c r="H54" s="137"/>
      <c r="I54" s="137"/>
      <c r="J54" s="137">
        <v>28</v>
      </c>
      <c r="K54" s="212"/>
      <c r="L54" s="138">
        <v>6</v>
      </c>
      <c r="M54" s="139" t="s">
        <v>48</v>
      </c>
      <c r="N54" s="119" t="s">
        <v>154</v>
      </c>
      <c r="O54" s="140" t="s">
        <v>113</v>
      </c>
      <c r="P54" s="141" t="s">
        <v>114</v>
      </c>
      <c r="Q54" s="119" t="s">
        <v>154</v>
      </c>
      <c r="R54" s="140" t="s">
        <v>130</v>
      </c>
      <c r="S54" s="155" t="s">
        <v>153</v>
      </c>
      <c r="T54" s="142"/>
      <c r="U54" s="143"/>
      <c r="V54" s="144"/>
      <c r="W54" s="145" t="s">
        <v>118</v>
      </c>
      <c r="X54" s="145" t="s">
        <v>55</v>
      </c>
      <c r="Y54" s="144" t="s">
        <v>3</v>
      </c>
    </row>
    <row r="55" spans="1:25" s="19" customFormat="1" x14ac:dyDescent="0.25">
      <c r="A55" s="174" t="s">
        <v>62</v>
      </c>
      <c r="B55" s="175"/>
      <c r="C55" s="48">
        <f>SUMIF(C53:C54,"=x",$G53:$G54)+SUMIF(C53:C54,"=x",$H53:$H54)+SUMIF(C53:C54,"=x",$I53:$I54)+SUMIF(C53:C54,"=x",$J53:$J54)</f>
        <v>0</v>
      </c>
      <c r="D55" s="49">
        <f>SUMIF(D53:D54,"=x",$G53:$G54)+SUMIF(D53:D54,"=x",$H53:$H54)+SUMIF(D53:D54,"=x",$I53:$I54)+SUMIF(D53:D54,"=x",$J53:$J54)</f>
        <v>28</v>
      </c>
      <c r="E55" s="49">
        <f>SUMIF(E53:E54,"=x",$G53:$G54)+SUMIF(E53:E54,"=x",$H53:$H54)+SUMIF(E53:E54,"=x",$I53:$I54)+SUMIF(E53:E54,"=x",$J53:$J54)</f>
        <v>28</v>
      </c>
      <c r="F55" s="49">
        <f>SUMIF(F53:F54,"=x",$G53:$G54)+SUMIF(F53:F54,"=x",$H53:$H54)+SUMIF(F53:F54,"=x",$I53:$I54)+SUMIF(F53:F54,"=x",$J53:$J54)</f>
        <v>0</v>
      </c>
      <c r="G55" s="176">
        <f>SUM(C55:F55)</f>
        <v>56</v>
      </c>
      <c r="H55" s="177"/>
      <c r="I55" s="177"/>
      <c r="J55" s="177"/>
      <c r="K55" s="177"/>
      <c r="L55" s="177"/>
      <c r="M55" s="178"/>
      <c r="N55" s="179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1"/>
    </row>
    <row r="56" spans="1:25" s="19" customFormat="1" x14ac:dyDescent="0.25">
      <c r="A56" s="156" t="s">
        <v>63</v>
      </c>
      <c r="B56" s="157"/>
      <c r="C56" s="115">
        <f>SUMIF(C53:C54,"=x",$L53:$L54)</f>
        <v>0</v>
      </c>
      <c r="D56" s="54">
        <f>SUMIF(D53:D54,"=x",$L53:$L54)</f>
        <v>6</v>
      </c>
      <c r="E56" s="54">
        <f>SUMIF(E53:E54,"=x",$L53:$L54)</f>
        <v>6</v>
      </c>
      <c r="F56" s="54">
        <f>SUMIF(F53:F54,"=x",$L53:$L54)</f>
        <v>0</v>
      </c>
      <c r="G56" s="158">
        <f>SUM(C56:F56)</f>
        <v>12</v>
      </c>
      <c r="H56" s="201"/>
      <c r="I56" s="201"/>
      <c r="J56" s="201"/>
      <c r="K56" s="201"/>
      <c r="L56" s="201"/>
      <c r="M56" s="202"/>
      <c r="N56" s="187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9"/>
    </row>
    <row r="57" spans="1:25" s="19" customFormat="1" x14ac:dyDescent="0.25">
      <c r="A57" s="182" t="s">
        <v>64</v>
      </c>
      <c r="B57" s="183"/>
      <c r="C57" s="112">
        <f>SUMPRODUCT(--(C53:C54="x"),--($M53:$M54="K(5)"))</f>
        <v>0</v>
      </c>
      <c r="D57" s="59">
        <f>SUMPRODUCT(--(D53:D54="x"),--($M53:$M54="K(5)"))</f>
        <v>0</v>
      </c>
      <c r="E57" s="59">
        <f>SUMPRODUCT(--(E53:E54="x"),--($M53:$M54="K(5)"))</f>
        <v>0</v>
      </c>
      <c r="F57" s="59">
        <f>SUMPRODUCT(--(F53:F54="x"),--($M53:$M54="K(5)"))</f>
        <v>0</v>
      </c>
      <c r="G57" s="184">
        <f>SUM(C57:F57)</f>
        <v>0</v>
      </c>
      <c r="H57" s="203"/>
      <c r="I57" s="203"/>
      <c r="J57" s="203"/>
      <c r="K57" s="203"/>
      <c r="L57" s="203"/>
      <c r="M57" s="204"/>
      <c r="N57" s="198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200"/>
    </row>
    <row r="58" spans="1:25" s="19" customFormat="1" x14ac:dyDescent="0.25">
      <c r="A58" s="14" t="s">
        <v>159</v>
      </c>
      <c r="B58" s="15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8"/>
    </row>
    <row r="59" spans="1:25" s="19" customFormat="1" x14ac:dyDescent="0.25">
      <c r="A59" s="219" t="s">
        <v>163</v>
      </c>
      <c r="B59" s="219" t="s">
        <v>160</v>
      </c>
      <c r="C59" s="152"/>
      <c r="D59" s="220"/>
      <c r="E59" s="220"/>
      <c r="F59" s="220" t="s">
        <v>31</v>
      </c>
      <c r="G59" s="152"/>
      <c r="H59" s="220"/>
      <c r="I59" s="220"/>
      <c r="J59" s="220"/>
      <c r="K59" s="221">
        <v>14</v>
      </c>
      <c r="L59" s="222">
        <v>4</v>
      </c>
      <c r="M59" s="223" t="s">
        <v>161</v>
      </c>
      <c r="N59" s="224"/>
      <c r="O59" s="225"/>
      <c r="P59" s="226"/>
      <c r="Q59" s="152"/>
      <c r="R59" s="153"/>
      <c r="S59" s="154"/>
      <c r="T59" s="227"/>
      <c r="U59" s="228"/>
      <c r="V59" s="229"/>
      <c r="W59" s="230" t="s">
        <v>77</v>
      </c>
      <c r="X59" s="231" t="s">
        <v>34</v>
      </c>
      <c r="Y59" s="232" t="s">
        <v>162</v>
      </c>
    </row>
    <row r="60" spans="1:25" s="19" customFormat="1" x14ac:dyDescent="0.25">
      <c r="A60" s="174" t="s">
        <v>62</v>
      </c>
      <c r="B60" s="175"/>
      <c r="C60" s="233">
        <f>SUMIF(C59:C59,"=x",$G59:$G59)+SUMIF(C59:C59,"=x",$H59:$H59)+SUMIF(C59:C59,"=x",$I59:$I59)+SUMIF(C59:C59,"=x",$J59:$J59)</f>
        <v>0</v>
      </c>
      <c r="D60" s="234">
        <f>SUMIF(D59:D59,"=x",$G59:$G59)+SUMIF(D59:D59,"=x",$H59:$H59)+SUMIF(D59:D59,"=x",$I59:$I59)+SUMIF(D59:D59,"=x",$J59:$J59)</f>
        <v>0</v>
      </c>
      <c r="E60" s="234">
        <f>SUMIF(E59:E59,"=x",$G59:$G59)+SUMIF(E59:E59,"=x",$H59:$H59)+SUMIF(E59:E59,"=x",$I59:$I59)+SUMIF(E59:E59,"=x",$J59:$J59)</f>
        <v>0</v>
      </c>
      <c r="F60" s="234">
        <f>SUMIF(F59:F59,"=x",$G59:$G59)+SUMIF(F59:F59,"=x",$H59:$H59)+SUMIF(F59:F59,"=x",$I59:$I59)+SUMIF(F59:F59,"=x",$J59:$J59)</f>
        <v>0</v>
      </c>
      <c r="G60" s="235">
        <f>SUM(C60:F60)</f>
        <v>0</v>
      </c>
      <c r="H60" s="236"/>
      <c r="I60" s="236"/>
      <c r="J60" s="236"/>
      <c r="K60" s="236"/>
      <c r="L60" s="236"/>
      <c r="M60" s="237"/>
      <c r="N60" s="238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40"/>
    </row>
    <row r="61" spans="1:25" s="19" customFormat="1" x14ac:dyDescent="0.25">
      <c r="A61" s="156" t="s">
        <v>63</v>
      </c>
      <c r="B61" s="157"/>
      <c r="C61" s="241">
        <f>SUMIF(C59:C59,"=x",$L59:$L59)</f>
        <v>0</v>
      </c>
      <c r="D61" s="242">
        <f>SUMIF(D59:D59,"=x",$L59:$L59)</f>
        <v>0</v>
      </c>
      <c r="E61" s="242">
        <f>SUMIF(E59:E59,"=x",$L59:$L59)</f>
        <v>0</v>
      </c>
      <c r="F61" s="242">
        <f>SUMIF(F59:F59,"=x",$L59:$L59)</f>
        <v>4</v>
      </c>
      <c r="G61" s="243">
        <f>SUM(C61:F61)</f>
        <v>4</v>
      </c>
      <c r="H61" s="244"/>
      <c r="I61" s="244"/>
      <c r="J61" s="244"/>
      <c r="K61" s="244"/>
      <c r="L61" s="244"/>
      <c r="M61" s="245"/>
      <c r="N61" s="246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8"/>
    </row>
    <row r="62" spans="1:25" s="19" customFormat="1" x14ac:dyDescent="0.25">
      <c r="A62" s="182" t="s">
        <v>64</v>
      </c>
      <c r="B62" s="183"/>
      <c r="C62" s="249">
        <f>SUMPRODUCT(--(C59:C59="x"),--($M59:$M59="K(5)"))</f>
        <v>0</v>
      </c>
      <c r="D62" s="250">
        <f>SUMPRODUCT(--(D59:D59="x"),--($M59:$M59="K(5)"))</f>
        <v>0</v>
      </c>
      <c r="E62" s="250">
        <f>SUMPRODUCT(--(E59:E59="x"),--($M59:$M59="K(5)"))</f>
        <v>0</v>
      </c>
      <c r="F62" s="250">
        <f>SUMPRODUCT(--(F59:F59="x"),--($M59:$M59="K(5)"))</f>
        <v>0</v>
      </c>
      <c r="G62" s="251">
        <f>SUM(C62:F62)</f>
        <v>0</v>
      </c>
      <c r="H62" s="252"/>
      <c r="I62" s="252"/>
      <c r="J62" s="252"/>
      <c r="K62" s="252"/>
      <c r="L62" s="252"/>
      <c r="M62" s="253"/>
      <c r="N62" s="254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6"/>
    </row>
    <row r="63" spans="1:25" s="19" customForma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3"/>
      <c r="O63" s="4"/>
      <c r="P63" s="4"/>
      <c r="Q63" s="3"/>
      <c r="R63" s="4"/>
      <c r="S63" s="4"/>
      <c r="T63" s="3"/>
      <c r="U63" s="3"/>
      <c r="V63" s="3"/>
      <c r="W63" s="3"/>
      <c r="X63" s="3"/>
    </row>
    <row r="65" spans="1:1" x14ac:dyDescent="0.2">
      <c r="A65" s="116" t="s">
        <v>18</v>
      </c>
    </row>
    <row r="66" spans="1:1" x14ac:dyDescent="0.2">
      <c r="A66" s="4" t="s">
        <v>132</v>
      </c>
    </row>
    <row r="67" spans="1:1" x14ac:dyDescent="0.2">
      <c r="A67" s="4" t="s">
        <v>133</v>
      </c>
    </row>
    <row r="68" spans="1:1" x14ac:dyDescent="0.2">
      <c r="A68" s="4"/>
    </row>
    <row r="69" spans="1:1" x14ac:dyDescent="0.2">
      <c r="A69" s="116" t="s">
        <v>134</v>
      </c>
    </row>
    <row r="70" spans="1:1" x14ac:dyDescent="0.2">
      <c r="A70" s="4" t="s">
        <v>135</v>
      </c>
    </row>
    <row r="71" spans="1:1" x14ac:dyDescent="0.2">
      <c r="A71" s="4" t="s">
        <v>136</v>
      </c>
    </row>
    <row r="72" spans="1:1" x14ac:dyDescent="0.2">
      <c r="A72" s="4" t="s">
        <v>137</v>
      </c>
    </row>
    <row r="73" spans="1:1" x14ac:dyDescent="0.2">
      <c r="A73" s="4" t="s">
        <v>138</v>
      </c>
    </row>
    <row r="74" spans="1:1" x14ac:dyDescent="0.2">
      <c r="A74" s="257" t="s">
        <v>164</v>
      </c>
    </row>
    <row r="76" spans="1:1" x14ac:dyDescent="0.2">
      <c r="A76" s="116" t="s">
        <v>139</v>
      </c>
    </row>
    <row r="77" spans="1:1" x14ac:dyDescent="0.2">
      <c r="A77" s="4" t="s">
        <v>140</v>
      </c>
    </row>
    <row r="78" spans="1:1" x14ac:dyDescent="0.2">
      <c r="A78" s="4" t="s">
        <v>141</v>
      </c>
    </row>
    <row r="79" spans="1:1" x14ac:dyDescent="0.2">
      <c r="A79" s="4" t="s">
        <v>142</v>
      </c>
    </row>
    <row r="80" spans="1:1" x14ac:dyDescent="0.2">
      <c r="A80" s="4" t="s">
        <v>143</v>
      </c>
    </row>
    <row r="82" spans="1:1" x14ac:dyDescent="0.2">
      <c r="A82" s="116" t="s">
        <v>144</v>
      </c>
    </row>
    <row r="83" spans="1:1" x14ac:dyDescent="0.2">
      <c r="A83" s="117" t="s">
        <v>145</v>
      </c>
    </row>
    <row r="84" spans="1:1" x14ac:dyDescent="0.2">
      <c r="A84" s="118" t="s">
        <v>146</v>
      </c>
    </row>
    <row r="85" spans="1:1" x14ac:dyDescent="0.2">
      <c r="A85" s="4" t="s">
        <v>147</v>
      </c>
    </row>
  </sheetData>
  <mergeCells count="74">
    <mergeCell ref="A62:B62"/>
    <mergeCell ref="G62:M62"/>
    <mergeCell ref="N62:Y62"/>
    <mergeCell ref="A60:B60"/>
    <mergeCell ref="G60:M60"/>
    <mergeCell ref="N60:Y60"/>
    <mergeCell ref="A61:B61"/>
    <mergeCell ref="G61:M61"/>
    <mergeCell ref="N61:Y61"/>
    <mergeCell ref="A57:B57"/>
    <mergeCell ref="G57:M57"/>
    <mergeCell ref="N57:Y57"/>
    <mergeCell ref="A55:B55"/>
    <mergeCell ref="G55:M55"/>
    <mergeCell ref="N55:Y55"/>
    <mergeCell ref="A56:B56"/>
    <mergeCell ref="G56:M56"/>
    <mergeCell ref="N56:Y56"/>
    <mergeCell ref="A50:B50"/>
    <mergeCell ref="G50:M50"/>
    <mergeCell ref="N50:Y50"/>
    <mergeCell ref="A51:B51"/>
    <mergeCell ref="G51:M51"/>
    <mergeCell ref="N51:Y51"/>
    <mergeCell ref="A48:B48"/>
    <mergeCell ref="G48:M48"/>
    <mergeCell ref="N48:Y48"/>
    <mergeCell ref="A49:B49"/>
    <mergeCell ref="G49:M49"/>
    <mergeCell ref="N49:Y49"/>
    <mergeCell ref="A44:B44"/>
    <mergeCell ref="G44:M44"/>
    <mergeCell ref="A45:B45"/>
    <mergeCell ref="G45:M45"/>
    <mergeCell ref="A46:B46"/>
    <mergeCell ref="G46:M46"/>
    <mergeCell ref="A40:B40"/>
    <mergeCell ref="G40:M40"/>
    <mergeCell ref="N40:Y40"/>
    <mergeCell ref="A41:B41"/>
    <mergeCell ref="G41:M41"/>
    <mergeCell ref="N41:Y41"/>
    <mergeCell ref="A39:B39"/>
    <mergeCell ref="G39:M39"/>
    <mergeCell ref="N39:Y39"/>
    <mergeCell ref="A17:B17"/>
    <mergeCell ref="G17:M17"/>
    <mergeCell ref="A29:B29"/>
    <mergeCell ref="G29:M29"/>
    <mergeCell ref="N29:Y29"/>
    <mergeCell ref="A30:B30"/>
    <mergeCell ref="G30:M30"/>
    <mergeCell ref="N30:Y30"/>
    <mergeCell ref="A31:B31"/>
    <mergeCell ref="G31:M31"/>
    <mergeCell ref="N31:Y31"/>
    <mergeCell ref="A32:B32"/>
    <mergeCell ref="G32:M32"/>
    <mergeCell ref="X5:X6"/>
    <mergeCell ref="Y5:Y6"/>
    <mergeCell ref="A15:B15"/>
    <mergeCell ref="G15:M15"/>
    <mergeCell ref="Q5:S5"/>
    <mergeCell ref="T5:V5"/>
    <mergeCell ref="W5:W6"/>
    <mergeCell ref="G5:K5"/>
    <mergeCell ref="A16:B16"/>
    <mergeCell ref="G16:M16"/>
    <mergeCell ref="N5:P5"/>
    <mergeCell ref="A5:A6"/>
    <mergeCell ref="B5:B6"/>
    <mergeCell ref="C5:F5"/>
    <mergeCell ref="L5:L6"/>
    <mergeCell ref="M5:M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kémiatanár 4 félév levelező</vt:lpstr>
      <vt:lpstr>'kémiatanár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2022-06-11T11:01:50Z</dcterms:modified>
</cp:coreProperties>
</file>