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kémiatanár\"/>
    </mc:Choice>
  </mc:AlternateContent>
  <bookViews>
    <workbookView xWindow="-120" yWindow="-120" windowWidth="29040" windowHeight="15840"/>
  </bookViews>
  <sheets>
    <sheet name="kémiatanár 4 félév levelező" sheetId="8" r:id="rId1"/>
  </sheets>
  <definedNames>
    <definedName name="_xlnm.Print_Area" localSheetId="0">'kémiatanár 4 félév levelező'!$A$4:$F$50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8" l="1"/>
  <c r="E33" i="8"/>
  <c r="F33" i="8"/>
  <c r="C33" i="8"/>
  <c r="F56" i="8" l="1"/>
  <c r="E56" i="8"/>
  <c r="D56" i="8"/>
  <c r="C56" i="8"/>
  <c r="F55" i="8"/>
  <c r="E55" i="8"/>
  <c r="D55" i="8"/>
  <c r="C55" i="8"/>
  <c r="F54" i="8"/>
  <c r="E54" i="8"/>
  <c r="D54" i="8"/>
  <c r="C54" i="8"/>
  <c r="G51" i="8"/>
  <c r="F46" i="8"/>
  <c r="E46" i="8"/>
  <c r="D46" i="8"/>
  <c r="C46" i="8"/>
  <c r="F45" i="8"/>
  <c r="E45" i="8"/>
  <c r="D45" i="8"/>
  <c r="C45" i="8"/>
  <c r="G45" i="8" s="1"/>
  <c r="F44" i="8"/>
  <c r="E44" i="8"/>
  <c r="D44" i="8"/>
  <c r="C44" i="8"/>
  <c r="F38" i="8"/>
  <c r="E38" i="8"/>
  <c r="D38" i="8"/>
  <c r="C38" i="8"/>
  <c r="F37" i="8"/>
  <c r="E37" i="8"/>
  <c r="D37" i="8"/>
  <c r="C37" i="8"/>
  <c r="F36" i="8"/>
  <c r="E36" i="8"/>
  <c r="D36" i="8"/>
  <c r="C36" i="8"/>
  <c r="F32" i="8"/>
  <c r="E32" i="8"/>
  <c r="D32" i="8"/>
  <c r="C32" i="8"/>
  <c r="F31" i="8"/>
  <c r="F49" i="8" s="1"/>
  <c r="E31" i="8"/>
  <c r="E49" i="8" s="1"/>
  <c r="D31" i="8"/>
  <c r="C31" i="8"/>
  <c r="F30" i="8"/>
  <c r="F48" i="8" s="1"/>
  <c r="E30" i="8"/>
  <c r="E48" i="8" s="1"/>
  <c r="D30" i="8"/>
  <c r="D48" i="8" s="1"/>
  <c r="C30" i="8"/>
  <c r="D49" i="8" l="1"/>
  <c r="E50" i="8"/>
  <c r="G56" i="8"/>
  <c r="G46" i="8"/>
  <c r="D50" i="8"/>
  <c r="G54" i="8"/>
  <c r="G55" i="8"/>
  <c r="F50" i="8"/>
  <c r="G32" i="8"/>
  <c r="G33" i="8"/>
  <c r="G30" i="8"/>
  <c r="G31" i="8"/>
  <c r="G36" i="8"/>
  <c r="G37" i="8"/>
  <c r="G38" i="8"/>
  <c r="G44" i="8"/>
  <c r="C49" i="8"/>
  <c r="C48" i="8"/>
  <c r="G48" i="8" s="1"/>
  <c r="C50" i="8"/>
  <c r="G49" i="8" l="1"/>
  <c r="G50" i="8"/>
</calcChain>
</file>

<file path=xl/sharedStrings.xml><?xml version="1.0" encoding="utf-8"?>
<sst xmlns="http://schemas.openxmlformats.org/spreadsheetml/2006/main" count="273" uniqueCount="162">
  <si>
    <t>szgy</t>
  </si>
  <si>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</si>
  <si>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</si>
  <si>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</si>
  <si>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</si>
  <si>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</si>
  <si>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</si>
  <si>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</si>
  <si>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</si>
  <si>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</si>
  <si>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</si>
  <si>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Subject-specific Criterion Exam</t>
  </si>
  <si>
    <t>altkemk20vlr</t>
  </si>
  <si>
    <t>General Chemistry</t>
  </si>
  <si>
    <t>TTK Szervetlen Kémiai Tanszék</t>
  </si>
  <si>
    <t>Tarczay György</t>
  </si>
  <si>
    <t>kemmatk22vlr</t>
  </si>
  <si>
    <t>Bevezető matematika kémikusoknak</t>
  </si>
  <si>
    <t>Introductory Mathematics for Chemists</t>
  </si>
  <si>
    <t>TTK Analízis Tanszék</t>
  </si>
  <si>
    <t>Tóth Árpád</t>
  </si>
  <si>
    <t>felzark1k20glr</t>
  </si>
  <si>
    <t>Felzárkóztató szeminárium I.</t>
  </si>
  <si>
    <t>Introductory Chemistry Seminar I.</t>
  </si>
  <si>
    <t>TTK Szerves Kémiai Tanszék</t>
  </si>
  <si>
    <t>Durkó Gábor</t>
  </si>
  <si>
    <t>szervesk22vlr</t>
  </si>
  <si>
    <t>Szerves kémia</t>
  </si>
  <si>
    <t>Organic Chemistry</t>
  </si>
  <si>
    <t>Láng Emma</t>
  </si>
  <si>
    <t>szervetln1k22elr</t>
  </si>
  <si>
    <t>Szervetlen kémia I.</t>
  </si>
  <si>
    <t>Inorganic Chemistry I.</t>
  </si>
  <si>
    <t>Magyarfalvi Gábor</t>
  </si>
  <si>
    <t>informatk22glr</t>
  </si>
  <si>
    <t>Informatika kémiatanároknak</t>
  </si>
  <si>
    <t>Information Technology for Chemistry Teachers</t>
  </si>
  <si>
    <t>TTK Fizikai Kémiai Tanszék</t>
  </si>
  <si>
    <t>Tóth Gergely János</t>
  </si>
  <si>
    <t>kemiatortk22elr</t>
  </si>
  <si>
    <t>A kémia története</t>
  </si>
  <si>
    <t>The History of Chemistry</t>
  </si>
  <si>
    <t>Vesztergom Soma</t>
  </si>
  <si>
    <t>bevkemialk22llr</t>
  </si>
  <si>
    <t>Bevezető kémia labor</t>
  </si>
  <si>
    <t>Introductory Chemistry Laboratory</t>
  </si>
  <si>
    <t>Szabados Ágnes</t>
  </si>
  <si>
    <t>flmegoldk22glr</t>
  </si>
  <si>
    <t>Feladatok megoldásának tanítása</t>
  </si>
  <si>
    <t>Teaching of Solving Chemical Problems</t>
  </si>
  <si>
    <t>TTK Analitikai Kémiai Tanszék</t>
  </si>
  <si>
    <t>Kiss Edina</t>
  </si>
  <si>
    <t>fizikaf22vlr</t>
  </si>
  <si>
    <t>Fizika</t>
  </si>
  <si>
    <t>Physics</t>
  </si>
  <si>
    <t>TTK Biológiai Fizika Tanszék</t>
  </si>
  <si>
    <t>Derényi Imre</t>
  </si>
  <si>
    <t>leirokemiak22llr</t>
  </si>
  <si>
    <t>Leíró kémia labor</t>
  </si>
  <si>
    <t>Szervetlen kémia II.</t>
  </si>
  <si>
    <t>Inorganic Chemistry II.</t>
  </si>
  <si>
    <t>fizkem1k22vlr</t>
  </si>
  <si>
    <t>Fizikai kémia I.</t>
  </si>
  <si>
    <t>Physical Chemistry I.</t>
  </si>
  <si>
    <t>Túri László</t>
  </si>
  <si>
    <t>prepkemiak22llr</t>
  </si>
  <si>
    <t>Preparatív kémia labor</t>
  </si>
  <si>
    <t>Preparative Chemistry Laboratory</t>
  </si>
  <si>
    <t>analkemiak22vlr</t>
  </si>
  <si>
    <t>Analitikai kémia</t>
  </si>
  <si>
    <t>Analytical Chemistry</t>
  </si>
  <si>
    <t>Vasanits Anikó</t>
  </si>
  <si>
    <t>biolkemk22elr</t>
  </si>
  <si>
    <t>Biológiai kémia</t>
  </si>
  <si>
    <t>Biological Chemistry</t>
  </si>
  <si>
    <t>Bánóczi Zoltán</t>
  </si>
  <si>
    <t>kornykemk20elr</t>
  </si>
  <si>
    <t>Környezetkémia és környezetvédelem</t>
  </si>
  <si>
    <t>Environmental Chemistry</t>
  </si>
  <si>
    <t>Salma Imre</t>
  </si>
  <si>
    <t>uzemlk22glr</t>
  </si>
  <si>
    <t>Üzemlátogatás</t>
  </si>
  <si>
    <t>Factory visit</t>
  </si>
  <si>
    <t>Tolnai Gergely László</t>
  </si>
  <si>
    <t>fizkem2k22vlr</t>
  </si>
  <si>
    <t>Fizikai kémia II.</t>
  </si>
  <si>
    <t>Varga Imre</t>
  </si>
  <si>
    <t>xintegtermtg22elr</t>
  </si>
  <si>
    <t>Integrált szemléletű természettudomány</t>
  </si>
  <si>
    <t>Integrated Approach in Science</t>
  </si>
  <si>
    <t>TTK Környezettudományi Centrum</t>
  </si>
  <si>
    <t>Harman-Tóth Erzsébet</t>
  </si>
  <si>
    <t>muszmeresk22llr</t>
  </si>
  <si>
    <t>Műszeres mérések labor</t>
  </si>
  <si>
    <t>kembizk22elr</t>
  </si>
  <si>
    <t>Kémiai biztonságtechnika</t>
  </si>
  <si>
    <t>Laboratory Safety</t>
  </si>
  <si>
    <t>RTK-SZVL-KÉM</t>
  </si>
  <si>
    <t>kemtanmodk22elr</t>
  </si>
  <si>
    <t>A kémiatanítás módszertanának elmélete</t>
  </si>
  <si>
    <t>Methods of Teaching Chemistry</t>
  </si>
  <si>
    <t>Szalay Luca</t>
  </si>
  <si>
    <t>kemtanmod1k22llr</t>
  </si>
  <si>
    <t>A kémiatanítás módszertanának gyakorlata I.</t>
  </si>
  <si>
    <t>Practice of Teaching Chemistry I.</t>
  </si>
  <si>
    <t>digiteszkk22glr</t>
  </si>
  <si>
    <t>Digitális eszközök a kémiaoktatásban</t>
  </si>
  <si>
    <t>Digital Tools in Teaching Chemistry</t>
  </si>
  <si>
    <t>kemtanmod2k22llr</t>
  </si>
  <si>
    <t>A kémiatanítás módszertanának gyakorlata II.</t>
  </si>
  <si>
    <t>Practice of Teaching Chemistry II.</t>
  </si>
  <si>
    <t>RTK-SZGYL3-KÉM</t>
  </si>
  <si>
    <t>KÉMIATANÁR</t>
  </si>
  <si>
    <t>Szakfelelős: Dr. Túri László</t>
  </si>
  <si>
    <t>Képzési koordinátor: Dr. Szalay Luca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</si>
  <si>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</si>
  <si>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</si>
  <si>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</si>
  <si>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</si>
  <si>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</si>
  <si>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</si>
  <si>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</si>
  <si>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</si>
  <si>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</si>
  <si>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(100 kredit)</t>
  </si>
  <si>
    <r>
      <t>Általános kémia</t>
    </r>
    <r>
      <rPr>
        <sz val="10"/>
        <color indexed="10"/>
        <rFont val="Arial"/>
        <family val="2"/>
        <charset val="238"/>
      </rPr>
      <t xml:space="preserve"> </t>
    </r>
  </si>
  <si>
    <t>x</t>
  </si>
  <si>
    <t>K(5)</t>
  </si>
  <si>
    <t>Gy(5)</t>
  </si>
  <si>
    <t>Gyj(3)</t>
  </si>
  <si>
    <t>Gyj(5)</t>
  </si>
  <si>
    <r>
      <t>Physical Che</t>
    </r>
    <r>
      <rPr>
        <sz val="10"/>
        <rFont val="Arial"/>
        <family val="2"/>
        <charset val="238"/>
      </rPr>
      <t>mistry II.</t>
    </r>
  </si>
  <si>
    <t>e</t>
  </si>
  <si>
    <t>összes kontaktóra</t>
  </si>
  <si>
    <t>összes kredit</t>
  </si>
  <si>
    <t>összes kollokvium</t>
  </si>
  <si>
    <t>Szakterületi ismeretek összes kredit (100 kredit)</t>
  </si>
  <si>
    <t>Szaktárgyi kritériumvizsga (0 kredit)</t>
  </si>
  <si>
    <t>Szakmódszertani imeretek (8 kredit)</t>
  </si>
  <si>
    <t>ÖSSZESEN</t>
  </si>
  <si>
    <t>összes előírt kredit</t>
  </si>
  <si>
    <t>Iskolai gyakorlatok (3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</si>
  <si>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</si>
  <si>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</si>
  <si>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</si>
  <si>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</si>
  <si>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</si>
  <si>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</si>
  <si>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</si>
  <si>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</si>
  <si>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</si>
  <si>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</si>
  <si>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</si>
  <si>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</si>
  <si>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</si>
  <si>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</si>
  <si>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</si>
  <si>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</si>
  <si>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Instrumental Measurements Laboratory</t>
  </si>
  <si>
    <t>Descriptive Chemistry Laboratory</t>
  </si>
  <si>
    <t>szervetln2k22vlr</t>
  </si>
  <si>
    <t>Tanári szakképzettség birtokában újabb, kémiatanár szakos tanári oklevelet adó tanárképzés (120 kredit) levelező (2022-től)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</si>
</sst>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3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name val="Arial"/>
      <family val="2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</cellStyleXfs>
  <cellXfs count="203">
    <xf numFmtId="0" fontId="0" fillId="0" borderId="0" xfId="0"/>
    <xf numFmtId="0" fontId="3" fillId="0" borderId="0" xfId="2" applyFont="1" applyBorder="1" applyAlignment="1">
      <alignment horizontal="left" vertical="center"/>
    </xf>
    <xf numFmtId="0" fontId="2" fillId="0" borderId="0" xfId="2" applyFont="1"/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2" fillId="0" borderId="0" xfId="2"/>
    <xf numFmtId="0" fontId="8" fillId="0" borderId="14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2" fillId="0" borderId="19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7" fillId="4" borderId="14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20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5" borderId="20" xfId="1" applyFont="1" applyFill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4" fillId="5" borderId="19" xfId="1" applyFont="1" applyFill="1" applyBorder="1" applyAlignment="1">
      <alignment horizontal="left" vertical="center"/>
    </xf>
    <xf numFmtId="0" fontId="2" fillId="4" borderId="21" xfId="2" applyFont="1" applyFill="1" applyBorder="1" applyAlignment="1">
      <alignment vertical="center"/>
    </xf>
    <xf numFmtId="0" fontId="2" fillId="2" borderId="20" xfId="2" applyFont="1" applyFill="1" applyBorder="1" applyAlignment="1">
      <alignment horizontal="left" vertical="center"/>
    </xf>
    <xf numFmtId="0" fontId="2" fillId="4" borderId="19" xfId="2" applyFont="1" applyFill="1" applyBorder="1" applyAlignment="1">
      <alignment vertical="center"/>
    </xf>
    <xf numFmtId="0" fontId="16" fillId="4" borderId="1" xfId="2" applyFont="1" applyFill="1" applyBorder="1" applyAlignment="1">
      <alignment horizontal="center" vertical="center"/>
    </xf>
    <xf numFmtId="0" fontId="16" fillId="4" borderId="20" xfId="2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5" borderId="19" xfId="1" applyFont="1" applyFill="1" applyBorder="1" applyAlignment="1">
      <alignment horizontal="left" vertical="center"/>
    </xf>
    <xf numFmtId="0" fontId="2" fillId="6" borderId="21" xfId="2" applyFont="1" applyFill="1" applyBorder="1" applyAlignment="1">
      <alignment horizontal="left" vertical="center"/>
    </xf>
    <xf numFmtId="0" fontId="12" fillId="0" borderId="19" xfId="2" applyFont="1" applyBorder="1" applyAlignment="1">
      <alignment horizontal="left" vertical="center" wrapText="1"/>
    </xf>
    <xf numFmtId="0" fontId="7" fillId="2" borderId="14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/>
    </xf>
    <xf numFmtId="0" fontId="2" fillId="0" borderId="19" xfId="2" applyBorder="1" applyAlignment="1">
      <alignment vertical="center"/>
    </xf>
    <xf numFmtId="0" fontId="2" fillId="0" borderId="3" xfId="2" applyFont="1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2" fillId="6" borderId="19" xfId="2" applyFont="1" applyFill="1" applyBorder="1" applyAlignment="1">
      <alignment horizontal="left" vertical="center"/>
    </xf>
    <xf numFmtId="0" fontId="2" fillId="2" borderId="20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2" fillId="0" borderId="19" xfId="2" applyFont="1" applyBorder="1" applyAlignment="1">
      <alignment vertical="center"/>
    </xf>
    <xf numFmtId="0" fontId="2" fillId="0" borderId="19" xfId="2" applyFont="1" applyFill="1" applyBorder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7" fillId="4" borderId="20" xfId="2" applyFont="1" applyFill="1" applyBorder="1" applyAlignment="1">
      <alignment horizontal="left" vertical="center"/>
    </xf>
    <xf numFmtId="0" fontId="2" fillId="4" borderId="4" xfId="2" applyFont="1" applyFill="1" applyBorder="1" applyAlignment="1">
      <alignment vertical="center"/>
    </xf>
    <xf numFmtId="0" fontId="17" fillId="0" borderId="1" xfId="2" applyFont="1" applyBorder="1" applyAlignment="1">
      <alignment horizontal="left" vertical="center"/>
    </xf>
    <xf numFmtId="0" fontId="7" fillId="4" borderId="2" xfId="2" applyFont="1" applyFill="1" applyBorder="1" applyAlignment="1">
      <alignment horizontal="center" vertical="center"/>
    </xf>
    <xf numFmtId="0" fontId="2" fillId="0" borderId="22" xfId="2" applyFont="1" applyBorder="1"/>
    <xf numFmtId="0" fontId="7" fillId="0" borderId="1" xfId="2" applyFont="1" applyFill="1" applyBorder="1" applyAlignment="1">
      <alignment horizontal="center" vertical="center"/>
    </xf>
    <xf numFmtId="0" fontId="7" fillId="6" borderId="14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8" fillId="0" borderId="25" xfId="2" applyFont="1" applyBorder="1" applyAlignment="1">
      <alignment vertical="center"/>
    </xf>
    <xf numFmtId="0" fontId="7" fillId="0" borderId="26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14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0" xfId="2" applyFont="1" applyFill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2" fillId="6" borderId="27" xfId="2" applyFont="1" applyFill="1" applyBorder="1" applyAlignment="1">
      <alignment horizontal="left" vertical="center"/>
    </xf>
    <xf numFmtId="0" fontId="19" fillId="6" borderId="21" xfId="2" applyFont="1" applyFill="1" applyBorder="1" applyAlignment="1">
      <alignment horizontal="left" vertical="center"/>
    </xf>
    <xf numFmtId="164" fontId="18" fillId="7" borderId="14" xfId="2" applyNumberFormat="1" applyFont="1" applyFill="1" applyBorder="1" applyAlignment="1">
      <alignment horizontal="center" vertical="center"/>
    </xf>
    <xf numFmtId="164" fontId="18" fillId="7" borderId="1" xfId="2" applyNumberFormat="1" applyFont="1" applyFill="1" applyBorder="1" applyAlignment="1">
      <alignment horizontal="center" vertical="center"/>
    </xf>
    <xf numFmtId="0" fontId="7" fillId="7" borderId="29" xfId="2" applyFont="1" applyFill="1" applyBorder="1" applyAlignment="1">
      <alignment horizontal="center" vertical="center"/>
    </xf>
    <xf numFmtId="0" fontId="7" fillId="7" borderId="28" xfId="2" applyFont="1" applyFill="1" applyBorder="1" applyAlignment="1">
      <alignment horizontal="center" vertical="center"/>
    </xf>
    <xf numFmtId="0" fontId="7" fillId="7" borderId="27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64" fontId="20" fillId="7" borderId="14" xfId="2" applyNumberFormat="1" applyFont="1" applyFill="1" applyBorder="1" applyAlignment="1">
      <alignment horizontal="center" vertical="center"/>
    </xf>
    <xf numFmtId="164" fontId="20" fillId="7" borderId="1" xfId="2" applyNumberFormat="1" applyFont="1" applyFill="1" applyBorder="1" applyAlignment="1">
      <alignment horizontal="center" vertical="center"/>
    </xf>
    <xf numFmtId="0" fontId="7" fillId="7" borderId="30" xfId="2" applyFont="1" applyFill="1" applyBorder="1" applyAlignment="1">
      <alignment horizontal="center" vertical="center"/>
    </xf>
    <xf numFmtId="0" fontId="7" fillId="7" borderId="0" xfId="2" applyFont="1" applyFill="1" applyBorder="1" applyAlignment="1">
      <alignment horizontal="center" vertical="center"/>
    </xf>
    <xf numFmtId="0" fontId="7" fillId="7" borderId="18" xfId="2" applyFont="1" applyFill="1" applyBorder="1" applyAlignment="1">
      <alignment horizontal="center" vertical="center"/>
    </xf>
    <xf numFmtId="164" fontId="21" fillId="7" borderId="14" xfId="2" applyNumberFormat="1" applyFont="1" applyFill="1" applyBorder="1" applyAlignment="1">
      <alignment horizontal="center" vertical="center"/>
    </xf>
    <xf numFmtId="164" fontId="21" fillId="7" borderId="1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7" fillId="4" borderId="1" xfId="2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6" borderId="19" xfId="2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7" fillId="3" borderId="16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left" vertical="center"/>
    </xf>
    <xf numFmtId="0" fontId="7" fillId="3" borderId="11" xfId="2" applyFont="1" applyFill="1" applyBorder="1" applyAlignment="1">
      <alignment horizontal="center" vertical="center"/>
    </xf>
    <xf numFmtId="164" fontId="20" fillId="7" borderId="16" xfId="2" applyNumberFormat="1" applyFont="1" applyFill="1" applyBorder="1" applyAlignment="1">
      <alignment horizontal="center" vertical="center"/>
    </xf>
    <xf numFmtId="164" fontId="21" fillId="7" borderId="16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2" fillId="0" borderId="20" xfId="2" applyFont="1" applyFill="1" applyBorder="1" applyAlignment="1">
      <alignment horizontal="left" vertical="center" wrapText="1"/>
    </xf>
    <xf numFmtId="0" fontId="2" fillId="0" borderId="19" xfId="2" applyFill="1" applyBorder="1"/>
    <xf numFmtId="0" fontId="2" fillId="0" borderId="3" xfId="2" applyFont="1" applyFill="1" applyBorder="1" applyAlignment="1">
      <alignment vertical="center"/>
    </xf>
    <xf numFmtId="0" fontId="2" fillId="0" borderId="19" xfId="2" applyFill="1" applyBorder="1" applyAlignment="1">
      <alignment vertical="center"/>
    </xf>
    <xf numFmtId="0" fontId="2" fillId="0" borderId="3" xfId="2" applyFont="1" applyFill="1" applyBorder="1" applyAlignment="1">
      <alignment vertical="center" wrapText="1"/>
    </xf>
    <xf numFmtId="0" fontId="15" fillId="0" borderId="19" xfId="2" applyFont="1" applyFill="1" applyBorder="1" applyAlignment="1">
      <alignment vertical="center"/>
    </xf>
    <xf numFmtId="0" fontId="7" fillId="7" borderId="31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15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left" vertical="center"/>
    </xf>
    <xf numFmtId="0" fontId="7" fillId="3" borderId="12" xfId="2" applyFont="1" applyFill="1" applyBorder="1" applyAlignment="1">
      <alignment horizontal="center" vertical="center"/>
    </xf>
    <xf numFmtId="0" fontId="2" fillId="4" borderId="20" xfId="2" applyFont="1" applyFill="1" applyBorder="1" applyAlignment="1">
      <alignment vertical="center"/>
    </xf>
    <xf numFmtId="0" fontId="17" fillId="0" borderId="2" xfId="2" applyFont="1" applyBorder="1" applyAlignment="1">
      <alignment horizontal="left" vertical="center"/>
    </xf>
    <xf numFmtId="0" fontId="7" fillId="0" borderId="14" xfId="2" applyFont="1" applyBorder="1" applyAlignment="1">
      <alignment vertical="center"/>
    </xf>
    <xf numFmtId="0" fontId="2" fillId="2" borderId="2" xfId="2" applyFont="1" applyFill="1" applyBorder="1" applyAlignment="1">
      <alignment horizontal="left" vertical="center"/>
    </xf>
    <xf numFmtId="0" fontId="8" fillId="3" borderId="3" xfId="2" applyFont="1" applyFill="1" applyBorder="1" applyAlignment="1">
      <alignment horizontal="center"/>
    </xf>
    <xf numFmtId="0" fontId="7" fillId="3" borderId="17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left" vertical="center"/>
    </xf>
    <xf numFmtId="0" fontId="7" fillId="3" borderId="3" xfId="4" applyFont="1" applyFill="1" applyBorder="1" applyAlignment="1">
      <alignment horizontal="left" vertical="center"/>
    </xf>
    <xf numFmtId="164" fontId="20" fillId="3" borderId="3" xfId="2" applyNumberFormat="1" applyFont="1" applyFill="1" applyBorder="1" applyAlignment="1">
      <alignment horizontal="center" vertical="center"/>
    </xf>
    <xf numFmtId="164" fontId="20" fillId="3" borderId="21" xfId="2" applyNumberFormat="1" applyFont="1" applyFill="1" applyBorder="1" applyAlignment="1">
      <alignment horizontal="center" vertical="center"/>
    </xf>
    <xf numFmtId="0" fontId="2" fillId="0" borderId="3" xfId="4" applyFont="1" applyFill="1" applyBorder="1" applyAlignment="1">
      <alignment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164" fontId="7" fillId="7" borderId="34" xfId="2" applyNumberFormat="1" applyFont="1" applyFill="1" applyBorder="1" applyAlignment="1">
      <alignment horizontal="center" vertical="center"/>
    </xf>
    <xf numFmtId="164" fontId="7" fillId="7" borderId="35" xfId="2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164" fontId="20" fillId="7" borderId="1" xfId="2" applyNumberFormat="1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left" vertical="center"/>
    </xf>
    <xf numFmtId="0" fontId="2" fillId="0" borderId="20" xfId="2" applyFont="1" applyFill="1" applyBorder="1" applyAlignment="1">
      <alignment vertical="center"/>
    </xf>
    <xf numFmtId="0" fontId="7" fillId="2" borderId="20" xfId="2" applyFont="1" applyFill="1" applyBorder="1" applyAlignment="1">
      <alignment vertical="center"/>
    </xf>
    <xf numFmtId="0" fontId="20" fillId="7" borderId="16" xfId="3" applyFont="1" applyFill="1" applyBorder="1" applyAlignment="1">
      <alignment horizontal="right" vertical="center"/>
    </xf>
    <xf numFmtId="0" fontId="20" fillId="7" borderId="21" xfId="3" applyFont="1" applyFill="1" applyBorder="1" applyAlignment="1">
      <alignment horizontal="right" vertical="center"/>
    </xf>
    <xf numFmtId="164" fontId="20" fillId="7" borderId="16" xfId="2" applyNumberFormat="1" applyFont="1" applyFill="1" applyBorder="1" applyAlignment="1">
      <alignment horizontal="center" vertical="center"/>
    </xf>
    <xf numFmtId="0" fontId="20" fillId="7" borderId="3" xfId="2" applyFont="1" applyFill="1" applyBorder="1" applyAlignment="1">
      <alignment horizontal="center" vertical="center"/>
    </xf>
    <xf numFmtId="0" fontId="20" fillId="7" borderId="21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6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18" fillId="7" borderId="16" xfId="3" applyFont="1" applyFill="1" applyBorder="1" applyAlignment="1">
      <alignment horizontal="right" vertical="center"/>
    </xf>
    <xf numFmtId="0" fontId="18" fillId="7" borderId="21" xfId="3" applyFont="1" applyFill="1" applyBorder="1" applyAlignment="1">
      <alignment horizontal="right" vertical="center"/>
    </xf>
    <xf numFmtId="164" fontId="18" fillId="7" borderId="16" xfId="2" applyNumberFormat="1" applyFont="1" applyFill="1" applyBorder="1" applyAlignment="1">
      <alignment horizontal="center" vertical="center"/>
    </xf>
    <xf numFmtId="0" fontId="18" fillId="7" borderId="3" xfId="2" applyFont="1" applyFill="1" applyBorder="1" applyAlignment="1">
      <alignment horizontal="center" vertical="center"/>
    </xf>
    <xf numFmtId="0" fontId="18" fillId="7" borderId="21" xfId="2" applyFont="1" applyFill="1" applyBorder="1" applyAlignment="1">
      <alignment horizontal="center" vertical="center"/>
    </xf>
    <xf numFmtId="0" fontId="21" fillId="7" borderId="16" xfId="3" applyFont="1" applyFill="1" applyBorder="1" applyAlignment="1">
      <alignment horizontal="right" vertical="center"/>
    </xf>
    <xf numFmtId="0" fontId="21" fillId="7" borderId="21" xfId="3" applyFont="1" applyFill="1" applyBorder="1" applyAlignment="1">
      <alignment horizontal="right" vertical="center"/>
    </xf>
    <xf numFmtId="164" fontId="21" fillId="7" borderId="16" xfId="2" applyNumberFormat="1" applyFont="1" applyFill="1" applyBorder="1" applyAlignment="1">
      <alignment horizontal="center" vertical="center"/>
    </xf>
    <xf numFmtId="0" fontId="21" fillId="7" borderId="3" xfId="2" applyFont="1" applyFill="1" applyBorder="1" applyAlignment="1">
      <alignment horizontal="center" vertical="center"/>
    </xf>
    <xf numFmtId="0" fontId="21" fillId="7" borderId="21" xfId="2" applyFont="1" applyFill="1" applyBorder="1" applyAlignment="1">
      <alignment horizontal="center" vertical="center"/>
    </xf>
    <xf numFmtId="0" fontId="7" fillId="7" borderId="3" xfId="3" applyFont="1" applyFill="1" applyBorder="1" applyAlignment="1">
      <alignment horizontal="right" vertical="center"/>
    </xf>
    <xf numFmtId="164" fontId="20" fillId="7" borderId="4" xfId="2" applyNumberFormat="1" applyFont="1" applyFill="1" applyBorder="1" applyAlignment="1">
      <alignment horizontal="center" vertical="center"/>
    </xf>
    <xf numFmtId="164" fontId="20" fillId="7" borderId="1" xfId="2" applyNumberFormat="1" applyFont="1" applyFill="1" applyBorder="1" applyAlignment="1">
      <alignment horizontal="center" vertical="center"/>
    </xf>
    <xf numFmtId="164" fontId="20" fillId="7" borderId="20" xfId="2" applyNumberFormat="1" applyFont="1" applyFill="1" applyBorder="1" applyAlignment="1">
      <alignment horizontal="center" vertical="center"/>
    </xf>
    <xf numFmtId="0" fontId="7" fillId="7" borderId="29" xfId="2" applyFont="1" applyFill="1" applyBorder="1" applyAlignment="1">
      <alignment horizontal="center" vertical="center"/>
    </xf>
    <xf numFmtId="0" fontId="7" fillId="7" borderId="28" xfId="2" applyFont="1" applyFill="1" applyBorder="1" applyAlignment="1">
      <alignment horizontal="center" vertical="center"/>
    </xf>
    <xf numFmtId="0" fontId="7" fillId="7" borderId="27" xfId="2" applyFont="1" applyFill="1" applyBorder="1" applyAlignment="1">
      <alignment horizontal="center" vertical="center"/>
    </xf>
    <xf numFmtId="0" fontId="7" fillId="7" borderId="30" xfId="2" applyFont="1" applyFill="1" applyBorder="1" applyAlignment="1">
      <alignment horizontal="center" vertical="center"/>
    </xf>
    <xf numFmtId="0" fontId="7" fillId="7" borderId="0" xfId="2" applyFont="1" applyFill="1" applyBorder="1" applyAlignment="1">
      <alignment horizontal="center" vertical="center"/>
    </xf>
    <xf numFmtId="0" fontId="7" fillId="7" borderId="18" xfId="2" applyFont="1" applyFill="1" applyBorder="1" applyAlignment="1">
      <alignment horizontal="center" vertical="center"/>
    </xf>
    <xf numFmtId="0" fontId="7" fillId="7" borderId="31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15" xfId="2" applyFont="1" applyFill="1" applyBorder="1" applyAlignment="1">
      <alignment horizontal="center" vertical="center"/>
    </xf>
    <xf numFmtId="0" fontId="7" fillId="7" borderId="32" xfId="3" applyFont="1" applyFill="1" applyBorder="1" applyAlignment="1">
      <alignment horizontal="right" vertical="center"/>
    </xf>
    <xf numFmtId="0" fontId="20" fillId="7" borderId="33" xfId="3" applyFont="1" applyFill="1" applyBorder="1" applyAlignment="1">
      <alignment horizontal="right" vertical="center"/>
    </xf>
    <xf numFmtId="164" fontId="7" fillId="7" borderId="32" xfId="2" applyNumberFormat="1" applyFont="1" applyFill="1" applyBorder="1" applyAlignment="1">
      <alignment horizontal="center" vertical="center"/>
    </xf>
    <xf numFmtId="0" fontId="7" fillId="7" borderId="36" xfId="2" applyFont="1" applyFill="1" applyBorder="1" applyAlignment="1">
      <alignment horizontal="center" vertical="center"/>
    </xf>
    <xf numFmtId="0" fontId="7" fillId="7" borderId="33" xfId="2" applyFont="1" applyFill="1" applyBorder="1" applyAlignment="1">
      <alignment horizontal="center" vertical="center"/>
    </xf>
    <xf numFmtId="0" fontId="7" fillId="7" borderId="37" xfId="2" applyFont="1" applyFill="1" applyBorder="1" applyAlignment="1">
      <alignment horizontal="center" vertical="center"/>
    </xf>
    <xf numFmtId="0" fontId="7" fillId="7" borderId="38" xfId="2" applyFont="1" applyFill="1" applyBorder="1" applyAlignment="1">
      <alignment horizontal="center" vertical="center"/>
    </xf>
    <xf numFmtId="0" fontId="7" fillId="7" borderId="39" xfId="2" applyFont="1" applyFill="1" applyBorder="1" applyAlignment="1">
      <alignment horizontal="center" vertical="center"/>
    </xf>
    <xf numFmtId="164" fontId="21" fillId="7" borderId="3" xfId="2" applyNumberFormat="1" applyFont="1" applyFill="1" applyBorder="1" applyAlignment="1">
      <alignment horizontal="center" vertical="center"/>
    </xf>
    <xf numFmtId="164" fontId="21" fillId="7" borderId="21" xfId="2" applyNumberFormat="1" applyFont="1" applyFill="1" applyBorder="1" applyAlignment="1">
      <alignment horizontal="center" vertical="center"/>
    </xf>
    <xf numFmtId="164" fontId="20" fillId="7" borderId="3" xfId="2" applyNumberFormat="1" applyFont="1" applyFill="1" applyBorder="1" applyAlignment="1">
      <alignment horizontal="center" vertical="center"/>
    </xf>
    <xf numFmtId="164" fontId="20" fillId="7" borderId="21" xfId="2" applyNumberFormat="1" applyFont="1" applyFill="1" applyBorder="1" applyAlignment="1">
      <alignment horizontal="center" vertical="center"/>
    </xf>
  </cellXfs>
  <cellStyles count="5">
    <cellStyle name="Magyarázó szöveg" xfId="1" builtinId="53"/>
    <cellStyle name="Normál" xfId="0" builtinId="0"/>
    <cellStyle name="Normál 2" xfId="2"/>
    <cellStyle name="Normál_Közös" xfId="3"/>
    <cellStyle name="Normál_Közö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Q20" sqref="Q20"/>
    </sheetView>
  </sheetViews>
  <sheetFormatPr defaultColWidth="10.7109375" defaultRowHeight="12.75" x14ac:dyDescent="0.2"/>
  <cols>
    <col min="1" max="1" width="18.85546875" style="5" customWidth="1"/>
    <col min="2" max="2" width="45.8554687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42578125" style="4" customWidth="1"/>
    <col min="13" max="13" width="3.42578125" style="5" customWidth="1"/>
    <col min="14" max="14" width="15.42578125" style="6" customWidth="1"/>
    <col min="15" max="15" width="26.5703125" style="6" customWidth="1"/>
    <col min="16" max="16" width="3.5703125" style="5" customWidth="1"/>
    <col min="17" max="17" width="16.42578125" style="6" customWidth="1"/>
    <col min="18" max="18" width="30.42578125" style="6" customWidth="1"/>
    <col min="19" max="19" width="3.5703125" style="5" customWidth="1"/>
    <col min="20" max="20" width="15.42578125" style="5" customWidth="1"/>
    <col min="21" max="21" width="26.85546875" style="5" customWidth="1"/>
    <col min="22" max="22" width="27.42578125" style="5" customWidth="1"/>
    <col min="23" max="23" width="34.5703125" style="5" customWidth="1"/>
    <col min="24" max="24" width="59.5703125" style="2" customWidth="1"/>
    <col min="25" max="253" width="10.7109375" style="2"/>
    <col min="254" max="254" width="18.85546875" style="2" customWidth="1"/>
    <col min="255" max="255" width="45.85546875" style="2" customWidth="1"/>
    <col min="256" max="259" width="5.7109375" style="2" customWidth="1"/>
    <col min="260" max="263" width="4.7109375" style="2" customWidth="1"/>
    <col min="264" max="264" width="3.42578125" style="2" customWidth="1"/>
    <col min="265" max="265" width="6.42578125" style="2" customWidth="1"/>
    <col min="266" max="267" width="14.85546875" style="2" customWidth="1"/>
    <col min="268" max="268" width="3.42578125" style="2" customWidth="1"/>
    <col min="269" max="269" width="15.42578125" style="2" customWidth="1"/>
    <col min="270" max="270" width="41.140625" style="2" customWidth="1"/>
    <col min="271" max="271" width="3.5703125" style="2" customWidth="1"/>
    <col min="272" max="272" width="15.42578125" style="2" customWidth="1"/>
    <col min="273" max="273" width="41.140625" style="2" customWidth="1"/>
    <col min="274" max="274" width="3.5703125" style="2" customWidth="1"/>
    <col min="275" max="275" width="15.42578125" style="2" customWidth="1"/>
    <col min="276" max="276" width="41.140625" style="2" customWidth="1"/>
    <col min="277" max="277" width="27.42578125" style="2" customWidth="1"/>
    <col min="278" max="278" width="20.5703125" style="2" customWidth="1"/>
    <col min="279" max="279" width="27.42578125" style="2" customWidth="1"/>
    <col min="280" max="280" width="59.5703125" style="2" customWidth="1"/>
    <col min="281" max="509" width="10.7109375" style="2"/>
    <col min="510" max="510" width="18.85546875" style="2" customWidth="1"/>
    <col min="511" max="511" width="45.85546875" style="2" customWidth="1"/>
    <col min="512" max="515" width="5.7109375" style="2" customWidth="1"/>
    <col min="516" max="519" width="4.7109375" style="2" customWidth="1"/>
    <col min="520" max="520" width="3.42578125" style="2" customWidth="1"/>
    <col min="521" max="521" width="6.42578125" style="2" customWidth="1"/>
    <col min="522" max="523" width="14.85546875" style="2" customWidth="1"/>
    <col min="524" max="524" width="3.42578125" style="2" customWidth="1"/>
    <col min="525" max="525" width="15.42578125" style="2" customWidth="1"/>
    <col min="526" max="526" width="41.140625" style="2" customWidth="1"/>
    <col min="527" max="527" width="3.5703125" style="2" customWidth="1"/>
    <col min="528" max="528" width="15.42578125" style="2" customWidth="1"/>
    <col min="529" max="529" width="41.140625" style="2" customWidth="1"/>
    <col min="530" max="530" width="3.5703125" style="2" customWidth="1"/>
    <col min="531" max="531" width="15.42578125" style="2" customWidth="1"/>
    <col min="532" max="532" width="41.140625" style="2" customWidth="1"/>
    <col min="533" max="533" width="27.42578125" style="2" customWidth="1"/>
    <col min="534" max="534" width="20.5703125" style="2" customWidth="1"/>
    <col min="535" max="535" width="27.42578125" style="2" customWidth="1"/>
    <col min="536" max="536" width="59.5703125" style="2" customWidth="1"/>
    <col min="537" max="765" width="10.7109375" style="2"/>
    <col min="766" max="766" width="18.85546875" style="2" customWidth="1"/>
    <col min="767" max="767" width="45.85546875" style="2" customWidth="1"/>
    <col min="768" max="771" width="5.7109375" style="2" customWidth="1"/>
    <col min="772" max="775" width="4.7109375" style="2" customWidth="1"/>
    <col min="776" max="776" width="3.42578125" style="2" customWidth="1"/>
    <col min="777" max="777" width="6.42578125" style="2" customWidth="1"/>
    <col min="778" max="779" width="14.85546875" style="2" customWidth="1"/>
    <col min="780" max="780" width="3.42578125" style="2" customWidth="1"/>
    <col min="781" max="781" width="15.42578125" style="2" customWidth="1"/>
    <col min="782" max="782" width="41.140625" style="2" customWidth="1"/>
    <col min="783" max="783" width="3.5703125" style="2" customWidth="1"/>
    <col min="784" max="784" width="15.42578125" style="2" customWidth="1"/>
    <col min="785" max="785" width="41.140625" style="2" customWidth="1"/>
    <col min="786" max="786" width="3.5703125" style="2" customWidth="1"/>
    <col min="787" max="787" width="15.42578125" style="2" customWidth="1"/>
    <col min="788" max="788" width="41.140625" style="2" customWidth="1"/>
    <col min="789" max="789" width="27.42578125" style="2" customWidth="1"/>
    <col min="790" max="790" width="20.5703125" style="2" customWidth="1"/>
    <col min="791" max="791" width="27.42578125" style="2" customWidth="1"/>
    <col min="792" max="792" width="59.5703125" style="2" customWidth="1"/>
    <col min="793" max="1021" width="10.7109375" style="2"/>
    <col min="1022" max="1022" width="18.85546875" style="2" customWidth="1"/>
    <col min="1023" max="1023" width="45.85546875" style="2" customWidth="1"/>
    <col min="1024" max="1027" width="5.7109375" style="2" customWidth="1"/>
    <col min="1028" max="1031" width="4.7109375" style="2" customWidth="1"/>
    <col min="1032" max="1032" width="3.42578125" style="2" customWidth="1"/>
    <col min="1033" max="1033" width="6.42578125" style="2" customWidth="1"/>
    <col min="1034" max="1035" width="14.85546875" style="2" customWidth="1"/>
    <col min="1036" max="1036" width="3.42578125" style="2" customWidth="1"/>
    <col min="1037" max="1037" width="15.42578125" style="2" customWidth="1"/>
    <col min="1038" max="1038" width="41.140625" style="2" customWidth="1"/>
    <col min="1039" max="1039" width="3.5703125" style="2" customWidth="1"/>
    <col min="1040" max="1040" width="15.42578125" style="2" customWidth="1"/>
    <col min="1041" max="1041" width="41.140625" style="2" customWidth="1"/>
    <col min="1042" max="1042" width="3.5703125" style="2" customWidth="1"/>
    <col min="1043" max="1043" width="15.42578125" style="2" customWidth="1"/>
    <col min="1044" max="1044" width="41.140625" style="2" customWidth="1"/>
    <col min="1045" max="1045" width="27.42578125" style="2" customWidth="1"/>
    <col min="1046" max="1046" width="20.5703125" style="2" customWidth="1"/>
    <col min="1047" max="1047" width="27.42578125" style="2" customWidth="1"/>
    <col min="1048" max="1048" width="59.5703125" style="2" customWidth="1"/>
    <col min="1049" max="1277" width="10.7109375" style="2"/>
    <col min="1278" max="1278" width="18.85546875" style="2" customWidth="1"/>
    <col min="1279" max="1279" width="45.85546875" style="2" customWidth="1"/>
    <col min="1280" max="1283" width="5.7109375" style="2" customWidth="1"/>
    <col min="1284" max="1287" width="4.7109375" style="2" customWidth="1"/>
    <col min="1288" max="1288" width="3.42578125" style="2" customWidth="1"/>
    <col min="1289" max="1289" width="6.42578125" style="2" customWidth="1"/>
    <col min="1290" max="1291" width="14.85546875" style="2" customWidth="1"/>
    <col min="1292" max="1292" width="3.42578125" style="2" customWidth="1"/>
    <col min="1293" max="1293" width="15.42578125" style="2" customWidth="1"/>
    <col min="1294" max="1294" width="41.140625" style="2" customWidth="1"/>
    <col min="1295" max="1295" width="3.5703125" style="2" customWidth="1"/>
    <col min="1296" max="1296" width="15.42578125" style="2" customWidth="1"/>
    <col min="1297" max="1297" width="41.140625" style="2" customWidth="1"/>
    <col min="1298" max="1298" width="3.5703125" style="2" customWidth="1"/>
    <col min="1299" max="1299" width="15.42578125" style="2" customWidth="1"/>
    <col min="1300" max="1300" width="41.140625" style="2" customWidth="1"/>
    <col min="1301" max="1301" width="27.42578125" style="2" customWidth="1"/>
    <col min="1302" max="1302" width="20.5703125" style="2" customWidth="1"/>
    <col min="1303" max="1303" width="27.42578125" style="2" customWidth="1"/>
    <col min="1304" max="1304" width="59.5703125" style="2" customWidth="1"/>
    <col min="1305" max="1533" width="10.7109375" style="2"/>
    <col min="1534" max="1534" width="18.85546875" style="2" customWidth="1"/>
    <col min="1535" max="1535" width="45.85546875" style="2" customWidth="1"/>
    <col min="1536" max="1539" width="5.7109375" style="2" customWidth="1"/>
    <col min="1540" max="1543" width="4.7109375" style="2" customWidth="1"/>
    <col min="1544" max="1544" width="3.42578125" style="2" customWidth="1"/>
    <col min="1545" max="1545" width="6.42578125" style="2" customWidth="1"/>
    <col min="1546" max="1547" width="14.85546875" style="2" customWidth="1"/>
    <col min="1548" max="1548" width="3.42578125" style="2" customWidth="1"/>
    <col min="1549" max="1549" width="15.42578125" style="2" customWidth="1"/>
    <col min="1550" max="1550" width="41.140625" style="2" customWidth="1"/>
    <col min="1551" max="1551" width="3.5703125" style="2" customWidth="1"/>
    <col min="1552" max="1552" width="15.42578125" style="2" customWidth="1"/>
    <col min="1553" max="1553" width="41.140625" style="2" customWidth="1"/>
    <col min="1554" max="1554" width="3.5703125" style="2" customWidth="1"/>
    <col min="1555" max="1555" width="15.42578125" style="2" customWidth="1"/>
    <col min="1556" max="1556" width="41.140625" style="2" customWidth="1"/>
    <col min="1557" max="1557" width="27.42578125" style="2" customWidth="1"/>
    <col min="1558" max="1558" width="20.5703125" style="2" customWidth="1"/>
    <col min="1559" max="1559" width="27.42578125" style="2" customWidth="1"/>
    <col min="1560" max="1560" width="59.5703125" style="2" customWidth="1"/>
    <col min="1561" max="1789" width="10.7109375" style="2"/>
    <col min="1790" max="1790" width="18.85546875" style="2" customWidth="1"/>
    <col min="1791" max="1791" width="45.85546875" style="2" customWidth="1"/>
    <col min="1792" max="1795" width="5.7109375" style="2" customWidth="1"/>
    <col min="1796" max="1799" width="4.7109375" style="2" customWidth="1"/>
    <col min="1800" max="1800" width="3.42578125" style="2" customWidth="1"/>
    <col min="1801" max="1801" width="6.42578125" style="2" customWidth="1"/>
    <col min="1802" max="1803" width="14.85546875" style="2" customWidth="1"/>
    <col min="1804" max="1804" width="3.42578125" style="2" customWidth="1"/>
    <col min="1805" max="1805" width="15.42578125" style="2" customWidth="1"/>
    <col min="1806" max="1806" width="41.140625" style="2" customWidth="1"/>
    <col min="1807" max="1807" width="3.5703125" style="2" customWidth="1"/>
    <col min="1808" max="1808" width="15.42578125" style="2" customWidth="1"/>
    <col min="1809" max="1809" width="41.140625" style="2" customWidth="1"/>
    <col min="1810" max="1810" width="3.5703125" style="2" customWidth="1"/>
    <col min="1811" max="1811" width="15.42578125" style="2" customWidth="1"/>
    <col min="1812" max="1812" width="41.140625" style="2" customWidth="1"/>
    <col min="1813" max="1813" width="27.42578125" style="2" customWidth="1"/>
    <col min="1814" max="1814" width="20.5703125" style="2" customWidth="1"/>
    <col min="1815" max="1815" width="27.42578125" style="2" customWidth="1"/>
    <col min="1816" max="1816" width="59.5703125" style="2" customWidth="1"/>
    <col min="1817" max="2045" width="10.7109375" style="2"/>
    <col min="2046" max="2046" width="18.85546875" style="2" customWidth="1"/>
    <col min="2047" max="2047" width="45.85546875" style="2" customWidth="1"/>
    <col min="2048" max="2051" width="5.7109375" style="2" customWidth="1"/>
    <col min="2052" max="2055" width="4.7109375" style="2" customWidth="1"/>
    <col min="2056" max="2056" width="3.42578125" style="2" customWidth="1"/>
    <col min="2057" max="2057" width="6.42578125" style="2" customWidth="1"/>
    <col min="2058" max="2059" width="14.85546875" style="2" customWidth="1"/>
    <col min="2060" max="2060" width="3.42578125" style="2" customWidth="1"/>
    <col min="2061" max="2061" width="15.42578125" style="2" customWidth="1"/>
    <col min="2062" max="2062" width="41.140625" style="2" customWidth="1"/>
    <col min="2063" max="2063" width="3.5703125" style="2" customWidth="1"/>
    <col min="2064" max="2064" width="15.42578125" style="2" customWidth="1"/>
    <col min="2065" max="2065" width="41.140625" style="2" customWidth="1"/>
    <col min="2066" max="2066" width="3.5703125" style="2" customWidth="1"/>
    <col min="2067" max="2067" width="15.42578125" style="2" customWidth="1"/>
    <col min="2068" max="2068" width="41.140625" style="2" customWidth="1"/>
    <col min="2069" max="2069" width="27.42578125" style="2" customWidth="1"/>
    <col min="2070" max="2070" width="20.5703125" style="2" customWidth="1"/>
    <col min="2071" max="2071" width="27.42578125" style="2" customWidth="1"/>
    <col min="2072" max="2072" width="59.5703125" style="2" customWidth="1"/>
    <col min="2073" max="2301" width="10.7109375" style="2"/>
    <col min="2302" max="2302" width="18.85546875" style="2" customWidth="1"/>
    <col min="2303" max="2303" width="45.85546875" style="2" customWidth="1"/>
    <col min="2304" max="2307" width="5.7109375" style="2" customWidth="1"/>
    <col min="2308" max="2311" width="4.7109375" style="2" customWidth="1"/>
    <col min="2312" max="2312" width="3.42578125" style="2" customWidth="1"/>
    <col min="2313" max="2313" width="6.42578125" style="2" customWidth="1"/>
    <col min="2314" max="2315" width="14.85546875" style="2" customWidth="1"/>
    <col min="2316" max="2316" width="3.42578125" style="2" customWidth="1"/>
    <col min="2317" max="2317" width="15.42578125" style="2" customWidth="1"/>
    <col min="2318" max="2318" width="41.140625" style="2" customWidth="1"/>
    <col min="2319" max="2319" width="3.5703125" style="2" customWidth="1"/>
    <col min="2320" max="2320" width="15.42578125" style="2" customWidth="1"/>
    <col min="2321" max="2321" width="41.140625" style="2" customWidth="1"/>
    <col min="2322" max="2322" width="3.5703125" style="2" customWidth="1"/>
    <col min="2323" max="2323" width="15.42578125" style="2" customWidth="1"/>
    <col min="2324" max="2324" width="41.140625" style="2" customWidth="1"/>
    <col min="2325" max="2325" width="27.42578125" style="2" customWidth="1"/>
    <col min="2326" max="2326" width="20.5703125" style="2" customWidth="1"/>
    <col min="2327" max="2327" width="27.42578125" style="2" customWidth="1"/>
    <col min="2328" max="2328" width="59.5703125" style="2" customWidth="1"/>
    <col min="2329" max="2557" width="10.7109375" style="2"/>
    <col min="2558" max="2558" width="18.85546875" style="2" customWidth="1"/>
    <col min="2559" max="2559" width="45.85546875" style="2" customWidth="1"/>
    <col min="2560" max="2563" width="5.7109375" style="2" customWidth="1"/>
    <col min="2564" max="2567" width="4.7109375" style="2" customWidth="1"/>
    <col min="2568" max="2568" width="3.42578125" style="2" customWidth="1"/>
    <col min="2569" max="2569" width="6.42578125" style="2" customWidth="1"/>
    <col min="2570" max="2571" width="14.85546875" style="2" customWidth="1"/>
    <col min="2572" max="2572" width="3.42578125" style="2" customWidth="1"/>
    <col min="2573" max="2573" width="15.42578125" style="2" customWidth="1"/>
    <col min="2574" max="2574" width="41.140625" style="2" customWidth="1"/>
    <col min="2575" max="2575" width="3.5703125" style="2" customWidth="1"/>
    <col min="2576" max="2576" width="15.42578125" style="2" customWidth="1"/>
    <col min="2577" max="2577" width="41.140625" style="2" customWidth="1"/>
    <col min="2578" max="2578" width="3.5703125" style="2" customWidth="1"/>
    <col min="2579" max="2579" width="15.42578125" style="2" customWidth="1"/>
    <col min="2580" max="2580" width="41.140625" style="2" customWidth="1"/>
    <col min="2581" max="2581" width="27.42578125" style="2" customWidth="1"/>
    <col min="2582" max="2582" width="20.5703125" style="2" customWidth="1"/>
    <col min="2583" max="2583" width="27.42578125" style="2" customWidth="1"/>
    <col min="2584" max="2584" width="59.5703125" style="2" customWidth="1"/>
    <col min="2585" max="2813" width="10.7109375" style="2"/>
    <col min="2814" max="2814" width="18.85546875" style="2" customWidth="1"/>
    <col min="2815" max="2815" width="45.85546875" style="2" customWidth="1"/>
    <col min="2816" max="2819" width="5.7109375" style="2" customWidth="1"/>
    <col min="2820" max="2823" width="4.7109375" style="2" customWidth="1"/>
    <col min="2824" max="2824" width="3.42578125" style="2" customWidth="1"/>
    <col min="2825" max="2825" width="6.42578125" style="2" customWidth="1"/>
    <col min="2826" max="2827" width="14.85546875" style="2" customWidth="1"/>
    <col min="2828" max="2828" width="3.42578125" style="2" customWidth="1"/>
    <col min="2829" max="2829" width="15.42578125" style="2" customWidth="1"/>
    <col min="2830" max="2830" width="41.140625" style="2" customWidth="1"/>
    <col min="2831" max="2831" width="3.5703125" style="2" customWidth="1"/>
    <col min="2832" max="2832" width="15.42578125" style="2" customWidth="1"/>
    <col min="2833" max="2833" width="41.140625" style="2" customWidth="1"/>
    <col min="2834" max="2834" width="3.5703125" style="2" customWidth="1"/>
    <col min="2835" max="2835" width="15.42578125" style="2" customWidth="1"/>
    <col min="2836" max="2836" width="41.140625" style="2" customWidth="1"/>
    <col min="2837" max="2837" width="27.42578125" style="2" customWidth="1"/>
    <col min="2838" max="2838" width="20.5703125" style="2" customWidth="1"/>
    <col min="2839" max="2839" width="27.42578125" style="2" customWidth="1"/>
    <col min="2840" max="2840" width="59.5703125" style="2" customWidth="1"/>
    <col min="2841" max="3069" width="10.7109375" style="2"/>
    <col min="3070" max="3070" width="18.85546875" style="2" customWidth="1"/>
    <col min="3071" max="3071" width="45.85546875" style="2" customWidth="1"/>
    <col min="3072" max="3075" width="5.7109375" style="2" customWidth="1"/>
    <col min="3076" max="3079" width="4.7109375" style="2" customWidth="1"/>
    <col min="3080" max="3080" width="3.42578125" style="2" customWidth="1"/>
    <col min="3081" max="3081" width="6.42578125" style="2" customWidth="1"/>
    <col min="3082" max="3083" width="14.85546875" style="2" customWidth="1"/>
    <col min="3084" max="3084" width="3.42578125" style="2" customWidth="1"/>
    <col min="3085" max="3085" width="15.42578125" style="2" customWidth="1"/>
    <col min="3086" max="3086" width="41.140625" style="2" customWidth="1"/>
    <col min="3087" max="3087" width="3.5703125" style="2" customWidth="1"/>
    <col min="3088" max="3088" width="15.42578125" style="2" customWidth="1"/>
    <col min="3089" max="3089" width="41.140625" style="2" customWidth="1"/>
    <col min="3090" max="3090" width="3.5703125" style="2" customWidth="1"/>
    <col min="3091" max="3091" width="15.42578125" style="2" customWidth="1"/>
    <col min="3092" max="3092" width="41.140625" style="2" customWidth="1"/>
    <col min="3093" max="3093" width="27.42578125" style="2" customWidth="1"/>
    <col min="3094" max="3094" width="20.5703125" style="2" customWidth="1"/>
    <col min="3095" max="3095" width="27.42578125" style="2" customWidth="1"/>
    <col min="3096" max="3096" width="59.5703125" style="2" customWidth="1"/>
    <col min="3097" max="3325" width="10.7109375" style="2"/>
    <col min="3326" max="3326" width="18.85546875" style="2" customWidth="1"/>
    <col min="3327" max="3327" width="45.85546875" style="2" customWidth="1"/>
    <col min="3328" max="3331" width="5.7109375" style="2" customWidth="1"/>
    <col min="3332" max="3335" width="4.7109375" style="2" customWidth="1"/>
    <col min="3336" max="3336" width="3.42578125" style="2" customWidth="1"/>
    <col min="3337" max="3337" width="6.42578125" style="2" customWidth="1"/>
    <col min="3338" max="3339" width="14.85546875" style="2" customWidth="1"/>
    <col min="3340" max="3340" width="3.42578125" style="2" customWidth="1"/>
    <col min="3341" max="3341" width="15.42578125" style="2" customWidth="1"/>
    <col min="3342" max="3342" width="41.140625" style="2" customWidth="1"/>
    <col min="3343" max="3343" width="3.5703125" style="2" customWidth="1"/>
    <col min="3344" max="3344" width="15.42578125" style="2" customWidth="1"/>
    <col min="3345" max="3345" width="41.140625" style="2" customWidth="1"/>
    <col min="3346" max="3346" width="3.5703125" style="2" customWidth="1"/>
    <col min="3347" max="3347" width="15.42578125" style="2" customWidth="1"/>
    <col min="3348" max="3348" width="41.140625" style="2" customWidth="1"/>
    <col min="3349" max="3349" width="27.42578125" style="2" customWidth="1"/>
    <col min="3350" max="3350" width="20.5703125" style="2" customWidth="1"/>
    <col min="3351" max="3351" width="27.42578125" style="2" customWidth="1"/>
    <col min="3352" max="3352" width="59.5703125" style="2" customWidth="1"/>
    <col min="3353" max="3581" width="10.7109375" style="2"/>
    <col min="3582" max="3582" width="18.85546875" style="2" customWidth="1"/>
    <col min="3583" max="3583" width="45.85546875" style="2" customWidth="1"/>
    <col min="3584" max="3587" width="5.7109375" style="2" customWidth="1"/>
    <col min="3588" max="3591" width="4.7109375" style="2" customWidth="1"/>
    <col min="3592" max="3592" width="3.42578125" style="2" customWidth="1"/>
    <col min="3593" max="3593" width="6.42578125" style="2" customWidth="1"/>
    <col min="3594" max="3595" width="14.85546875" style="2" customWidth="1"/>
    <col min="3596" max="3596" width="3.42578125" style="2" customWidth="1"/>
    <col min="3597" max="3597" width="15.42578125" style="2" customWidth="1"/>
    <col min="3598" max="3598" width="41.140625" style="2" customWidth="1"/>
    <col min="3599" max="3599" width="3.5703125" style="2" customWidth="1"/>
    <col min="3600" max="3600" width="15.42578125" style="2" customWidth="1"/>
    <col min="3601" max="3601" width="41.140625" style="2" customWidth="1"/>
    <col min="3602" max="3602" width="3.5703125" style="2" customWidth="1"/>
    <col min="3603" max="3603" width="15.42578125" style="2" customWidth="1"/>
    <col min="3604" max="3604" width="41.140625" style="2" customWidth="1"/>
    <col min="3605" max="3605" width="27.42578125" style="2" customWidth="1"/>
    <col min="3606" max="3606" width="20.5703125" style="2" customWidth="1"/>
    <col min="3607" max="3607" width="27.42578125" style="2" customWidth="1"/>
    <col min="3608" max="3608" width="59.5703125" style="2" customWidth="1"/>
    <col min="3609" max="3837" width="10.7109375" style="2"/>
    <col min="3838" max="3838" width="18.85546875" style="2" customWidth="1"/>
    <col min="3839" max="3839" width="45.85546875" style="2" customWidth="1"/>
    <col min="3840" max="3843" width="5.7109375" style="2" customWidth="1"/>
    <col min="3844" max="3847" width="4.7109375" style="2" customWidth="1"/>
    <col min="3848" max="3848" width="3.42578125" style="2" customWidth="1"/>
    <col min="3849" max="3849" width="6.42578125" style="2" customWidth="1"/>
    <col min="3850" max="3851" width="14.85546875" style="2" customWidth="1"/>
    <col min="3852" max="3852" width="3.42578125" style="2" customWidth="1"/>
    <col min="3853" max="3853" width="15.42578125" style="2" customWidth="1"/>
    <col min="3854" max="3854" width="41.140625" style="2" customWidth="1"/>
    <col min="3855" max="3855" width="3.5703125" style="2" customWidth="1"/>
    <col min="3856" max="3856" width="15.42578125" style="2" customWidth="1"/>
    <col min="3857" max="3857" width="41.140625" style="2" customWidth="1"/>
    <col min="3858" max="3858" width="3.5703125" style="2" customWidth="1"/>
    <col min="3859" max="3859" width="15.42578125" style="2" customWidth="1"/>
    <col min="3860" max="3860" width="41.140625" style="2" customWidth="1"/>
    <col min="3861" max="3861" width="27.42578125" style="2" customWidth="1"/>
    <col min="3862" max="3862" width="20.5703125" style="2" customWidth="1"/>
    <col min="3863" max="3863" width="27.42578125" style="2" customWidth="1"/>
    <col min="3864" max="3864" width="59.5703125" style="2" customWidth="1"/>
    <col min="3865" max="4093" width="10.7109375" style="2"/>
    <col min="4094" max="4094" width="18.85546875" style="2" customWidth="1"/>
    <col min="4095" max="4095" width="45.85546875" style="2" customWidth="1"/>
    <col min="4096" max="4099" width="5.7109375" style="2" customWidth="1"/>
    <col min="4100" max="4103" width="4.7109375" style="2" customWidth="1"/>
    <col min="4104" max="4104" width="3.42578125" style="2" customWidth="1"/>
    <col min="4105" max="4105" width="6.42578125" style="2" customWidth="1"/>
    <col min="4106" max="4107" width="14.85546875" style="2" customWidth="1"/>
    <col min="4108" max="4108" width="3.42578125" style="2" customWidth="1"/>
    <col min="4109" max="4109" width="15.42578125" style="2" customWidth="1"/>
    <col min="4110" max="4110" width="41.140625" style="2" customWidth="1"/>
    <col min="4111" max="4111" width="3.5703125" style="2" customWidth="1"/>
    <col min="4112" max="4112" width="15.42578125" style="2" customWidth="1"/>
    <col min="4113" max="4113" width="41.140625" style="2" customWidth="1"/>
    <col min="4114" max="4114" width="3.5703125" style="2" customWidth="1"/>
    <col min="4115" max="4115" width="15.42578125" style="2" customWidth="1"/>
    <col min="4116" max="4116" width="41.140625" style="2" customWidth="1"/>
    <col min="4117" max="4117" width="27.42578125" style="2" customWidth="1"/>
    <col min="4118" max="4118" width="20.5703125" style="2" customWidth="1"/>
    <col min="4119" max="4119" width="27.42578125" style="2" customWidth="1"/>
    <col min="4120" max="4120" width="59.5703125" style="2" customWidth="1"/>
    <col min="4121" max="4349" width="10.7109375" style="2"/>
    <col min="4350" max="4350" width="18.85546875" style="2" customWidth="1"/>
    <col min="4351" max="4351" width="45.85546875" style="2" customWidth="1"/>
    <col min="4352" max="4355" width="5.7109375" style="2" customWidth="1"/>
    <col min="4356" max="4359" width="4.7109375" style="2" customWidth="1"/>
    <col min="4360" max="4360" width="3.42578125" style="2" customWidth="1"/>
    <col min="4361" max="4361" width="6.42578125" style="2" customWidth="1"/>
    <col min="4362" max="4363" width="14.85546875" style="2" customWidth="1"/>
    <col min="4364" max="4364" width="3.42578125" style="2" customWidth="1"/>
    <col min="4365" max="4365" width="15.42578125" style="2" customWidth="1"/>
    <col min="4366" max="4366" width="41.140625" style="2" customWidth="1"/>
    <col min="4367" max="4367" width="3.5703125" style="2" customWidth="1"/>
    <col min="4368" max="4368" width="15.42578125" style="2" customWidth="1"/>
    <col min="4369" max="4369" width="41.140625" style="2" customWidth="1"/>
    <col min="4370" max="4370" width="3.5703125" style="2" customWidth="1"/>
    <col min="4371" max="4371" width="15.42578125" style="2" customWidth="1"/>
    <col min="4372" max="4372" width="41.140625" style="2" customWidth="1"/>
    <col min="4373" max="4373" width="27.42578125" style="2" customWidth="1"/>
    <col min="4374" max="4374" width="20.5703125" style="2" customWidth="1"/>
    <col min="4375" max="4375" width="27.42578125" style="2" customWidth="1"/>
    <col min="4376" max="4376" width="59.5703125" style="2" customWidth="1"/>
    <col min="4377" max="4605" width="10.7109375" style="2"/>
    <col min="4606" max="4606" width="18.85546875" style="2" customWidth="1"/>
    <col min="4607" max="4607" width="45.85546875" style="2" customWidth="1"/>
    <col min="4608" max="4611" width="5.7109375" style="2" customWidth="1"/>
    <col min="4612" max="4615" width="4.7109375" style="2" customWidth="1"/>
    <col min="4616" max="4616" width="3.42578125" style="2" customWidth="1"/>
    <col min="4617" max="4617" width="6.42578125" style="2" customWidth="1"/>
    <col min="4618" max="4619" width="14.85546875" style="2" customWidth="1"/>
    <col min="4620" max="4620" width="3.42578125" style="2" customWidth="1"/>
    <col min="4621" max="4621" width="15.42578125" style="2" customWidth="1"/>
    <col min="4622" max="4622" width="41.140625" style="2" customWidth="1"/>
    <col min="4623" max="4623" width="3.5703125" style="2" customWidth="1"/>
    <col min="4624" max="4624" width="15.42578125" style="2" customWidth="1"/>
    <col min="4625" max="4625" width="41.140625" style="2" customWidth="1"/>
    <col min="4626" max="4626" width="3.5703125" style="2" customWidth="1"/>
    <col min="4627" max="4627" width="15.42578125" style="2" customWidth="1"/>
    <col min="4628" max="4628" width="41.140625" style="2" customWidth="1"/>
    <col min="4629" max="4629" width="27.42578125" style="2" customWidth="1"/>
    <col min="4630" max="4630" width="20.5703125" style="2" customWidth="1"/>
    <col min="4631" max="4631" width="27.42578125" style="2" customWidth="1"/>
    <col min="4632" max="4632" width="59.5703125" style="2" customWidth="1"/>
    <col min="4633" max="4861" width="10.7109375" style="2"/>
    <col min="4862" max="4862" width="18.85546875" style="2" customWidth="1"/>
    <col min="4863" max="4863" width="45.85546875" style="2" customWidth="1"/>
    <col min="4864" max="4867" width="5.7109375" style="2" customWidth="1"/>
    <col min="4868" max="4871" width="4.7109375" style="2" customWidth="1"/>
    <col min="4872" max="4872" width="3.42578125" style="2" customWidth="1"/>
    <col min="4873" max="4873" width="6.42578125" style="2" customWidth="1"/>
    <col min="4874" max="4875" width="14.85546875" style="2" customWidth="1"/>
    <col min="4876" max="4876" width="3.42578125" style="2" customWidth="1"/>
    <col min="4877" max="4877" width="15.42578125" style="2" customWidth="1"/>
    <col min="4878" max="4878" width="41.140625" style="2" customWidth="1"/>
    <col min="4879" max="4879" width="3.5703125" style="2" customWidth="1"/>
    <col min="4880" max="4880" width="15.42578125" style="2" customWidth="1"/>
    <col min="4881" max="4881" width="41.140625" style="2" customWidth="1"/>
    <col min="4882" max="4882" width="3.5703125" style="2" customWidth="1"/>
    <col min="4883" max="4883" width="15.42578125" style="2" customWidth="1"/>
    <col min="4884" max="4884" width="41.140625" style="2" customWidth="1"/>
    <col min="4885" max="4885" width="27.42578125" style="2" customWidth="1"/>
    <col min="4886" max="4886" width="20.5703125" style="2" customWidth="1"/>
    <col min="4887" max="4887" width="27.42578125" style="2" customWidth="1"/>
    <col min="4888" max="4888" width="59.5703125" style="2" customWidth="1"/>
    <col min="4889" max="5117" width="10.7109375" style="2"/>
    <col min="5118" max="5118" width="18.85546875" style="2" customWidth="1"/>
    <col min="5119" max="5119" width="45.85546875" style="2" customWidth="1"/>
    <col min="5120" max="5123" width="5.7109375" style="2" customWidth="1"/>
    <col min="5124" max="5127" width="4.7109375" style="2" customWidth="1"/>
    <col min="5128" max="5128" width="3.42578125" style="2" customWidth="1"/>
    <col min="5129" max="5129" width="6.42578125" style="2" customWidth="1"/>
    <col min="5130" max="5131" width="14.85546875" style="2" customWidth="1"/>
    <col min="5132" max="5132" width="3.42578125" style="2" customWidth="1"/>
    <col min="5133" max="5133" width="15.42578125" style="2" customWidth="1"/>
    <col min="5134" max="5134" width="41.140625" style="2" customWidth="1"/>
    <col min="5135" max="5135" width="3.5703125" style="2" customWidth="1"/>
    <col min="5136" max="5136" width="15.42578125" style="2" customWidth="1"/>
    <col min="5137" max="5137" width="41.140625" style="2" customWidth="1"/>
    <col min="5138" max="5138" width="3.5703125" style="2" customWidth="1"/>
    <col min="5139" max="5139" width="15.42578125" style="2" customWidth="1"/>
    <col min="5140" max="5140" width="41.140625" style="2" customWidth="1"/>
    <col min="5141" max="5141" width="27.42578125" style="2" customWidth="1"/>
    <col min="5142" max="5142" width="20.5703125" style="2" customWidth="1"/>
    <col min="5143" max="5143" width="27.42578125" style="2" customWidth="1"/>
    <col min="5144" max="5144" width="59.5703125" style="2" customWidth="1"/>
    <col min="5145" max="5373" width="10.7109375" style="2"/>
    <col min="5374" max="5374" width="18.85546875" style="2" customWidth="1"/>
    <col min="5375" max="5375" width="45.85546875" style="2" customWidth="1"/>
    <col min="5376" max="5379" width="5.7109375" style="2" customWidth="1"/>
    <col min="5380" max="5383" width="4.7109375" style="2" customWidth="1"/>
    <col min="5384" max="5384" width="3.42578125" style="2" customWidth="1"/>
    <col min="5385" max="5385" width="6.42578125" style="2" customWidth="1"/>
    <col min="5386" max="5387" width="14.85546875" style="2" customWidth="1"/>
    <col min="5388" max="5388" width="3.42578125" style="2" customWidth="1"/>
    <col min="5389" max="5389" width="15.42578125" style="2" customWidth="1"/>
    <col min="5390" max="5390" width="41.140625" style="2" customWidth="1"/>
    <col min="5391" max="5391" width="3.5703125" style="2" customWidth="1"/>
    <col min="5392" max="5392" width="15.42578125" style="2" customWidth="1"/>
    <col min="5393" max="5393" width="41.140625" style="2" customWidth="1"/>
    <col min="5394" max="5394" width="3.5703125" style="2" customWidth="1"/>
    <col min="5395" max="5395" width="15.42578125" style="2" customWidth="1"/>
    <col min="5396" max="5396" width="41.140625" style="2" customWidth="1"/>
    <col min="5397" max="5397" width="27.42578125" style="2" customWidth="1"/>
    <col min="5398" max="5398" width="20.5703125" style="2" customWidth="1"/>
    <col min="5399" max="5399" width="27.42578125" style="2" customWidth="1"/>
    <col min="5400" max="5400" width="59.5703125" style="2" customWidth="1"/>
    <col min="5401" max="5629" width="10.7109375" style="2"/>
    <col min="5630" max="5630" width="18.85546875" style="2" customWidth="1"/>
    <col min="5631" max="5631" width="45.85546875" style="2" customWidth="1"/>
    <col min="5632" max="5635" width="5.7109375" style="2" customWidth="1"/>
    <col min="5636" max="5639" width="4.7109375" style="2" customWidth="1"/>
    <col min="5640" max="5640" width="3.42578125" style="2" customWidth="1"/>
    <col min="5641" max="5641" width="6.42578125" style="2" customWidth="1"/>
    <col min="5642" max="5643" width="14.85546875" style="2" customWidth="1"/>
    <col min="5644" max="5644" width="3.42578125" style="2" customWidth="1"/>
    <col min="5645" max="5645" width="15.42578125" style="2" customWidth="1"/>
    <col min="5646" max="5646" width="41.140625" style="2" customWidth="1"/>
    <col min="5647" max="5647" width="3.5703125" style="2" customWidth="1"/>
    <col min="5648" max="5648" width="15.42578125" style="2" customWidth="1"/>
    <col min="5649" max="5649" width="41.140625" style="2" customWidth="1"/>
    <col min="5650" max="5650" width="3.5703125" style="2" customWidth="1"/>
    <col min="5651" max="5651" width="15.42578125" style="2" customWidth="1"/>
    <col min="5652" max="5652" width="41.140625" style="2" customWidth="1"/>
    <col min="5653" max="5653" width="27.42578125" style="2" customWidth="1"/>
    <col min="5654" max="5654" width="20.5703125" style="2" customWidth="1"/>
    <col min="5655" max="5655" width="27.42578125" style="2" customWidth="1"/>
    <col min="5656" max="5656" width="59.5703125" style="2" customWidth="1"/>
    <col min="5657" max="5885" width="10.7109375" style="2"/>
    <col min="5886" max="5886" width="18.85546875" style="2" customWidth="1"/>
    <col min="5887" max="5887" width="45.85546875" style="2" customWidth="1"/>
    <col min="5888" max="5891" width="5.7109375" style="2" customWidth="1"/>
    <col min="5892" max="5895" width="4.7109375" style="2" customWidth="1"/>
    <col min="5896" max="5896" width="3.42578125" style="2" customWidth="1"/>
    <col min="5897" max="5897" width="6.42578125" style="2" customWidth="1"/>
    <col min="5898" max="5899" width="14.85546875" style="2" customWidth="1"/>
    <col min="5900" max="5900" width="3.42578125" style="2" customWidth="1"/>
    <col min="5901" max="5901" width="15.42578125" style="2" customWidth="1"/>
    <col min="5902" max="5902" width="41.140625" style="2" customWidth="1"/>
    <col min="5903" max="5903" width="3.5703125" style="2" customWidth="1"/>
    <col min="5904" max="5904" width="15.42578125" style="2" customWidth="1"/>
    <col min="5905" max="5905" width="41.140625" style="2" customWidth="1"/>
    <col min="5906" max="5906" width="3.5703125" style="2" customWidth="1"/>
    <col min="5907" max="5907" width="15.42578125" style="2" customWidth="1"/>
    <col min="5908" max="5908" width="41.140625" style="2" customWidth="1"/>
    <col min="5909" max="5909" width="27.42578125" style="2" customWidth="1"/>
    <col min="5910" max="5910" width="20.5703125" style="2" customWidth="1"/>
    <col min="5911" max="5911" width="27.42578125" style="2" customWidth="1"/>
    <col min="5912" max="5912" width="59.5703125" style="2" customWidth="1"/>
    <col min="5913" max="6141" width="10.7109375" style="2"/>
    <col min="6142" max="6142" width="18.85546875" style="2" customWidth="1"/>
    <col min="6143" max="6143" width="45.85546875" style="2" customWidth="1"/>
    <col min="6144" max="6147" width="5.7109375" style="2" customWidth="1"/>
    <col min="6148" max="6151" width="4.7109375" style="2" customWidth="1"/>
    <col min="6152" max="6152" width="3.42578125" style="2" customWidth="1"/>
    <col min="6153" max="6153" width="6.42578125" style="2" customWidth="1"/>
    <col min="6154" max="6155" width="14.85546875" style="2" customWidth="1"/>
    <col min="6156" max="6156" width="3.42578125" style="2" customWidth="1"/>
    <col min="6157" max="6157" width="15.42578125" style="2" customWidth="1"/>
    <col min="6158" max="6158" width="41.140625" style="2" customWidth="1"/>
    <col min="6159" max="6159" width="3.5703125" style="2" customWidth="1"/>
    <col min="6160" max="6160" width="15.42578125" style="2" customWidth="1"/>
    <col min="6161" max="6161" width="41.140625" style="2" customWidth="1"/>
    <col min="6162" max="6162" width="3.5703125" style="2" customWidth="1"/>
    <col min="6163" max="6163" width="15.42578125" style="2" customWidth="1"/>
    <col min="6164" max="6164" width="41.140625" style="2" customWidth="1"/>
    <col min="6165" max="6165" width="27.42578125" style="2" customWidth="1"/>
    <col min="6166" max="6166" width="20.5703125" style="2" customWidth="1"/>
    <col min="6167" max="6167" width="27.42578125" style="2" customWidth="1"/>
    <col min="6168" max="6168" width="59.5703125" style="2" customWidth="1"/>
    <col min="6169" max="6397" width="10.7109375" style="2"/>
    <col min="6398" max="6398" width="18.85546875" style="2" customWidth="1"/>
    <col min="6399" max="6399" width="45.85546875" style="2" customWidth="1"/>
    <col min="6400" max="6403" width="5.7109375" style="2" customWidth="1"/>
    <col min="6404" max="6407" width="4.7109375" style="2" customWidth="1"/>
    <col min="6408" max="6408" width="3.42578125" style="2" customWidth="1"/>
    <col min="6409" max="6409" width="6.42578125" style="2" customWidth="1"/>
    <col min="6410" max="6411" width="14.85546875" style="2" customWidth="1"/>
    <col min="6412" max="6412" width="3.42578125" style="2" customWidth="1"/>
    <col min="6413" max="6413" width="15.42578125" style="2" customWidth="1"/>
    <col min="6414" max="6414" width="41.140625" style="2" customWidth="1"/>
    <col min="6415" max="6415" width="3.5703125" style="2" customWidth="1"/>
    <col min="6416" max="6416" width="15.42578125" style="2" customWidth="1"/>
    <col min="6417" max="6417" width="41.140625" style="2" customWidth="1"/>
    <col min="6418" max="6418" width="3.5703125" style="2" customWidth="1"/>
    <col min="6419" max="6419" width="15.42578125" style="2" customWidth="1"/>
    <col min="6420" max="6420" width="41.140625" style="2" customWidth="1"/>
    <col min="6421" max="6421" width="27.42578125" style="2" customWidth="1"/>
    <col min="6422" max="6422" width="20.5703125" style="2" customWidth="1"/>
    <col min="6423" max="6423" width="27.42578125" style="2" customWidth="1"/>
    <col min="6424" max="6424" width="59.5703125" style="2" customWidth="1"/>
    <col min="6425" max="6653" width="10.7109375" style="2"/>
    <col min="6654" max="6654" width="18.85546875" style="2" customWidth="1"/>
    <col min="6655" max="6655" width="45.85546875" style="2" customWidth="1"/>
    <col min="6656" max="6659" width="5.7109375" style="2" customWidth="1"/>
    <col min="6660" max="6663" width="4.7109375" style="2" customWidth="1"/>
    <col min="6664" max="6664" width="3.42578125" style="2" customWidth="1"/>
    <col min="6665" max="6665" width="6.42578125" style="2" customWidth="1"/>
    <col min="6666" max="6667" width="14.85546875" style="2" customWidth="1"/>
    <col min="6668" max="6668" width="3.42578125" style="2" customWidth="1"/>
    <col min="6669" max="6669" width="15.42578125" style="2" customWidth="1"/>
    <col min="6670" max="6670" width="41.140625" style="2" customWidth="1"/>
    <col min="6671" max="6671" width="3.5703125" style="2" customWidth="1"/>
    <col min="6672" max="6672" width="15.42578125" style="2" customWidth="1"/>
    <col min="6673" max="6673" width="41.140625" style="2" customWidth="1"/>
    <col min="6674" max="6674" width="3.5703125" style="2" customWidth="1"/>
    <col min="6675" max="6675" width="15.42578125" style="2" customWidth="1"/>
    <col min="6676" max="6676" width="41.140625" style="2" customWidth="1"/>
    <col min="6677" max="6677" width="27.42578125" style="2" customWidth="1"/>
    <col min="6678" max="6678" width="20.5703125" style="2" customWidth="1"/>
    <col min="6679" max="6679" width="27.42578125" style="2" customWidth="1"/>
    <col min="6680" max="6680" width="59.5703125" style="2" customWidth="1"/>
    <col min="6681" max="6909" width="10.7109375" style="2"/>
    <col min="6910" max="6910" width="18.85546875" style="2" customWidth="1"/>
    <col min="6911" max="6911" width="45.85546875" style="2" customWidth="1"/>
    <col min="6912" max="6915" width="5.7109375" style="2" customWidth="1"/>
    <col min="6916" max="6919" width="4.7109375" style="2" customWidth="1"/>
    <col min="6920" max="6920" width="3.42578125" style="2" customWidth="1"/>
    <col min="6921" max="6921" width="6.42578125" style="2" customWidth="1"/>
    <col min="6922" max="6923" width="14.85546875" style="2" customWidth="1"/>
    <col min="6924" max="6924" width="3.42578125" style="2" customWidth="1"/>
    <col min="6925" max="6925" width="15.42578125" style="2" customWidth="1"/>
    <col min="6926" max="6926" width="41.140625" style="2" customWidth="1"/>
    <col min="6927" max="6927" width="3.5703125" style="2" customWidth="1"/>
    <col min="6928" max="6928" width="15.42578125" style="2" customWidth="1"/>
    <col min="6929" max="6929" width="41.140625" style="2" customWidth="1"/>
    <col min="6930" max="6930" width="3.5703125" style="2" customWidth="1"/>
    <col min="6931" max="6931" width="15.42578125" style="2" customWidth="1"/>
    <col min="6932" max="6932" width="41.140625" style="2" customWidth="1"/>
    <col min="6933" max="6933" width="27.42578125" style="2" customWidth="1"/>
    <col min="6934" max="6934" width="20.5703125" style="2" customWidth="1"/>
    <col min="6935" max="6935" width="27.42578125" style="2" customWidth="1"/>
    <col min="6936" max="6936" width="59.5703125" style="2" customWidth="1"/>
    <col min="6937" max="7165" width="10.7109375" style="2"/>
    <col min="7166" max="7166" width="18.85546875" style="2" customWidth="1"/>
    <col min="7167" max="7167" width="45.85546875" style="2" customWidth="1"/>
    <col min="7168" max="7171" width="5.7109375" style="2" customWidth="1"/>
    <col min="7172" max="7175" width="4.7109375" style="2" customWidth="1"/>
    <col min="7176" max="7176" width="3.42578125" style="2" customWidth="1"/>
    <col min="7177" max="7177" width="6.42578125" style="2" customWidth="1"/>
    <col min="7178" max="7179" width="14.85546875" style="2" customWidth="1"/>
    <col min="7180" max="7180" width="3.42578125" style="2" customWidth="1"/>
    <col min="7181" max="7181" width="15.42578125" style="2" customWidth="1"/>
    <col min="7182" max="7182" width="41.140625" style="2" customWidth="1"/>
    <col min="7183" max="7183" width="3.5703125" style="2" customWidth="1"/>
    <col min="7184" max="7184" width="15.42578125" style="2" customWidth="1"/>
    <col min="7185" max="7185" width="41.140625" style="2" customWidth="1"/>
    <col min="7186" max="7186" width="3.5703125" style="2" customWidth="1"/>
    <col min="7187" max="7187" width="15.42578125" style="2" customWidth="1"/>
    <col min="7188" max="7188" width="41.140625" style="2" customWidth="1"/>
    <col min="7189" max="7189" width="27.42578125" style="2" customWidth="1"/>
    <col min="7190" max="7190" width="20.5703125" style="2" customWidth="1"/>
    <col min="7191" max="7191" width="27.42578125" style="2" customWidth="1"/>
    <col min="7192" max="7192" width="59.5703125" style="2" customWidth="1"/>
    <col min="7193" max="7421" width="10.7109375" style="2"/>
    <col min="7422" max="7422" width="18.85546875" style="2" customWidth="1"/>
    <col min="7423" max="7423" width="45.85546875" style="2" customWidth="1"/>
    <col min="7424" max="7427" width="5.7109375" style="2" customWidth="1"/>
    <col min="7428" max="7431" width="4.7109375" style="2" customWidth="1"/>
    <col min="7432" max="7432" width="3.42578125" style="2" customWidth="1"/>
    <col min="7433" max="7433" width="6.42578125" style="2" customWidth="1"/>
    <col min="7434" max="7435" width="14.85546875" style="2" customWidth="1"/>
    <col min="7436" max="7436" width="3.42578125" style="2" customWidth="1"/>
    <col min="7437" max="7437" width="15.42578125" style="2" customWidth="1"/>
    <col min="7438" max="7438" width="41.140625" style="2" customWidth="1"/>
    <col min="7439" max="7439" width="3.5703125" style="2" customWidth="1"/>
    <col min="7440" max="7440" width="15.42578125" style="2" customWidth="1"/>
    <col min="7441" max="7441" width="41.140625" style="2" customWidth="1"/>
    <col min="7442" max="7442" width="3.5703125" style="2" customWidth="1"/>
    <col min="7443" max="7443" width="15.42578125" style="2" customWidth="1"/>
    <col min="7444" max="7444" width="41.140625" style="2" customWidth="1"/>
    <col min="7445" max="7445" width="27.42578125" style="2" customWidth="1"/>
    <col min="7446" max="7446" width="20.5703125" style="2" customWidth="1"/>
    <col min="7447" max="7447" width="27.42578125" style="2" customWidth="1"/>
    <col min="7448" max="7448" width="59.5703125" style="2" customWidth="1"/>
    <col min="7449" max="7677" width="10.7109375" style="2"/>
    <col min="7678" max="7678" width="18.85546875" style="2" customWidth="1"/>
    <col min="7679" max="7679" width="45.85546875" style="2" customWidth="1"/>
    <col min="7680" max="7683" width="5.7109375" style="2" customWidth="1"/>
    <col min="7684" max="7687" width="4.7109375" style="2" customWidth="1"/>
    <col min="7688" max="7688" width="3.42578125" style="2" customWidth="1"/>
    <col min="7689" max="7689" width="6.42578125" style="2" customWidth="1"/>
    <col min="7690" max="7691" width="14.85546875" style="2" customWidth="1"/>
    <col min="7692" max="7692" width="3.42578125" style="2" customWidth="1"/>
    <col min="7693" max="7693" width="15.42578125" style="2" customWidth="1"/>
    <col min="7694" max="7694" width="41.140625" style="2" customWidth="1"/>
    <col min="7695" max="7695" width="3.5703125" style="2" customWidth="1"/>
    <col min="7696" max="7696" width="15.42578125" style="2" customWidth="1"/>
    <col min="7697" max="7697" width="41.140625" style="2" customWidth="1"/>
    <col min="7698" max="7698" width="3.5703125" style="2" customWidth="1"/>
    <col min="7699" max="7699" width="15.42578125" style="2" customWidth="1"/>
    <col min="7700" max="7700" width="41.140625" style="2" customWidth="1"/>
    <col min="7701" max="7701" width="27.42578125" style="2" customWidth="1"/>
    <col min="7702" max="7702" width="20.5703125" style="2" customWidth="1"/>
    <col min="7703" max="7703" width="27.42578125" style="2" customWidth="1"/>
    <col min="7704" max="7704" width="59.5703125" style="2" customWidth="1"/>
    <col min="7705" max="7933" width="10.7109375" style="2"/>
    <col min="7934" max="7934" width="18.85546875" style="2" customWidth="1"/>
    <col min="7935" max="7935" width="45.85546875" style="2" customWidth="1"/>
    <col min="7936" max="7939" width="5.7109375" style="2" customWidth="1"/>
    <col min="7940" max="7943" width="4.7109375" style="2" customWidth="1"/>
    <col min="7944" max="7944" width="3.42578125" style="2" customWidth="1"/>
    <col min="7945" max="7945" width="6.42578125" style="2" customWidth="1"/>
    <col min="7946" max="7947" width="14.85546875" style="2" customWidth="1"/>
    <col min="7948" max="7948" width="3.42578125" style="2" customWidth="1"/>
    <col min="7949" max="7949" width="15.42578125" style="2" customWidth="1"/>
    <col min="7950" max="7950" width="41.140625" style="2" customWidth="1"/>
    <col min="7951" max="7951" width="3.5703125" style="2" customWidth="1"/>
    <col min="7952" max="7952" width="15.42578125" style="2" customWidth="1"/>
    <col min="7953" max="7953" width="41.140625" style="2" customWidth="1"/>
    <col min="7954" max="7954" width="3.5703125" style="2" customWidth="1"/>
    <col min="7955" max="7955" width="15.42578125" style="2" customWidth="1"/>
    <col min="7956" max="7956" width="41.140625" style="2" customWidth="1"/>
    <col min="7957" max="7957" width="27.42578125" style="2" customWidth="1"/>
    <col min="7958" max="7958" width="20.5703125" style="2" customWidth="1"/>
    <col min="7959" max="7959" width="27.42578125" style="2" customWidth="1"/>
    <col min="7960" max="7960" width="59.5703125" style="2" customWidth="1"/>
    <col min="7961" max="8189" width="10.7109375" style="2"/>
    <col min="8190" max="8190" width="18.85546875" style="2" customWidth="1"/>
    <col min="8191" max="8191" width="45.85546875" style="2" customWidth="1"/>
    <col min="8192" max="8195" width="5.7109375" style="2" customWidth="1"/>
    <col min="8196" max="8199" width="4.7109375" style="2" customWidth="1"/>
    <col min="8200" max="8200" width="3.42578125" style="2" customWidth="1"/>
    <col min="8201" max="8201" width="6.42578125" style="2" customWidth="1"/>
    <col min="8202" max="8203" width="14.85546875" style="2" customWidth="1"/>
    <col min="8204" max="8204" width="3.42578125" style="2" customWidth="1"/>
    <col min="8205" max="8205" width="15.42578125" style="2" customWidth="1"/>
    <col min="8206" max="8206" width="41.140625" style="2" customWidth="1"/>
    <col min="8207" max="8207" width="3.5703125" style="2" customWidth="1"/>
    <col min="8208" max="8208" width="15.42578125" style="2" customWidth="1"/>
    <col min="8209" max="8209" width="41.140625" style="2" customWidth="1"/>
    <col min="8210" max="8210" width="3.5703125" style="2" customWidth="1"/>
    <col min="8211" max="8211" width="15.42578125" style="2" customWidth="1"/>
    <col min="8212" max="8212" width="41.140625" style="2" customWidth="1"/>
    <col min="8213" max="8213" width="27.42578125" style="2" customWidth="1"/>
    <col min="8214" max="8214" width="20.5703125" style="2" customWidth="1"/>
    <col min="8215" max="8215" width="27.42578125" style="2" customWidth="1"/>
    <col min="8216" max="8216" width="59.5703125" style="2" customWidth="1"/>
    <col min="8217" max="8445" width="10.7109375" style="2"/>
    <col min="8446" max="8446" width="18.85546875" style="2" customWidth="1"/>
    <col min="8447" max="8447" width="45.85546875" style="2" customWidth="1"/>
    <col min="8448" max="8451" width="5.7109375" style="2" customWidth="1"/>
    <col min="8452" max="8455" width="4.7109375" style="2" customWidth="1"/>
    <col min="8456" max="8456" width="3.42578125" style="2" customWidth="1"/>
    <col min="8457" max="8457" width="6.42578125" style="2" customWidth="1"/>
    <col min="8458" max="8459" width="14.85546875" style="2" customWidth="1"/>
    <col min="8460" max="8460" width="3.42578125" style="2" customWidth="1"/>
    <col min="8461" max="8461" width="15.42578125" style="2" customWidth="1"/>
    <col min="8462" max="8462" width="41.140625" style="2" customWidth="1"/>
    <col min="8463" max="8463" width="3.5703125" style="2" customWidth="1"/>
    <col min="8464" max="8464" width="15.42578125" style="2" customWidth="1"/>
    <col min="8465" max="8465" width="41.140625" style="2" customWidth="1"/>
    <col min="8466" max="8466" width="3.5703125" style="2" customWidth="1"/>
    <col min="8467" max="8467" width="15.42578125" style="2" customWidth="1"/>
    <col min="8468" max="8468" width="41.140625" style="2" customWidth="1"/>
    <col min="8469" max="8469" width="27.42578125" style="2" customWidth="1"/>
    <col min="8470" max="8470" width="20.5703125" style="2" customWidth="1"/>
    <col min="8471" max="8471" width="27.42578125" style="2" customWidth="1"/>
    <col min="8472" max="8472" width="59.5703125" style="2" customWidth="1"/>
    <col min="8473" max="8701" width="10.7109375" style="2"/>
    <col min="8702" max="8702" width="18.85546875" style="2" customWidth="1"/>
    <col min="8703" max="8703" width="45.85546875" style="2" customWidth="1"/>
    <col min="8704" max="8707" width="5.7109375" style="2" customWidth="1"/>
    <col min="8708" max="8711" width="4.7109375" style="2" customWidth="1"/>
    <col min="8712" max="8712" width="3.42578125" style="2" customWidth="1"/>
    <col min="8713" max="8713" width="6.42578125" style="2" customWidth="1"/>
    <col min="8714" max="8715" width="14.85546875" style="2" customWidth="1"/>
    <col min="8716" max="8716" width="3.42578125" style="2" customWidth="1"/>
    <col min="8717" max="8717" width="15.42578125" style="2" customWidth="1"/>
    <col min="8718" max="8718" width="41.140625" style="2" customWidth="1"/>
    <col min="8719" max="8719" width="3.5703125" style="2" customWidth="1"/>
    <col min="8720" max="8720" width="15.42578125" style="2" customWidth="1"/>
    <col min="8721" max="8721" width="41.140625" style="2" customWidth="1"/>
    <col min="8722" max="8722" width="3.5703125" style="2" customWidth="1"/>
    <col min="8723" max="8723" width="15.42578125" style="2" customWidth="1"/>
    <col min="8724" max="8724" width="41.140625" style="2" customWidth="1"/>
    <col min="8725" max="8725" width="27.42578125" style="2" customWidth="1"/>
    <col min="8726" max="8726" width="20.5703125" style="2" customWidth="1"/>
    <col min="8727" max="8727" width="27.42578125" style="2" customWidth="1"/>
    <col min="8728" max="8728" width="59.5703125" style="2" customWidth="1"/>
    <col min="8729" max="8957" width="10.7109375" style="2"/>
    <col min="8958" max="8958" width="18.85546875" style="2" customWidth="1"/>
    <col min="8959" max="8959" width="45.85546875" style="2" customWidth="1"/>
    <col min="8960" max="8963" width="5.7109375" style="2" customWidth="1"/>
    <col min="8964" max="8967" width="4.7109375" style="2" customWidth="1"/>
    <col min="8968" max="8968" width="3.42578125" style="2" customWidth="1"/>
    <col min="8969" max="8969" width="6.42578125" style="2" customWidth="1"/>
    <col min="8970" max="8971" width="14.85546875" style="2" customWidth="1"/>
    <col min="8972" max="8972" width="3.42578125" style="2" customWidth="1"/>
    <col min="8973" max="8973" width="15.42578125" style="2" customWidth="1"/>
    <col min="8974" max="8974" width="41.140625" style="2" customWidth="1"/>
    <col min="8975" max="8975" width="3.5703125" style="2" customWidth="1"/>
    <col min="8976" max="8976" width="15.42578125" style="2" customWidth="1"/>
    <col min="8977" max="8977" width="41.140625" style="2" customWidth="1"/>
    <col min="8978" max="8978" width="3.5703125" style="2" customWidth="1"/>
    <col min="8979" max="8979" width="15.42578125" style="2" customWidth="1"/>
    <col min="8980" max="8980" width="41.140625" style="2" customWidth="1"/>
    <col min="8981" max="8981" width="27.42578125" style="2" customWidth="1"/>
    <col min="8982" max="8982" width="20.5703125" style="2" customWidth="1"/>
    <col min="8983" max="8983" width="27.42578125" style="2" customWidth="1"/>
    <col min="8984" max="8984" width="59.5703125" style="2" customWidth="1"/>
    <col min="8985" max="9213" width="10.7109375" style="2"/>
    <col min="9214" max="9214" width="18.85546875" style="2" customWidth="1"/>
    <col min="9215" max="9215" width="45.85546875" style="2" customWidth="1"/>
    <col min="9216" max="9219" width="5.7109375" style="2" customWidth="1"/>
    <col min="9220" max="9223" width="4.7109375" style="2" customWidth="1"/>
    <col min="9224" max="9224" width="3.42578125" style="2" customWidth="1"/>
    <col min="9225" max="9225" width="6.42578125" style="2" customWidth="1"/>
    <col min="9226" max="9227" width="14.85546875" style="2" customWidth="1"/>
    <col min="9228" max="9228" width="3.42578125" style="2" customWidth="1"/>
    <col min="9229" max="9229" width="15.42578125" style="2" customWidth="1"/>
    <col min="9230" max="9230" width="41.140625" style="2" customWidth="1"/>
    <col min="9231" max="9231" width="3.5703125" style="2" customWidth="1"/>
    <col min="9232" max="9232" width="15.42578125" style="2" customWidth="1"/>
    <col min="9233" max="9233" width="41.140625" style="2" customWidth="1"/>
    <col min="9234" max="9234" width="3.5703125" style="2" customWidth="1"/>
    <col min="9235" max="9235" width="15.42578125" style="2" customWidth="1"/>
    <col min="9236" max="9236" width="41.140625" style="2" customWidth="1"/>
    <col min="9237" max="9237" width="27.42578125" style="2" customWidth="1"/>
    <col min="9238" max="9238" width="20.5703125" style="2" customWidth="1"/>
    <col min="9239" max="9239" width="27.42578125" style="2" customWidth="1"/>
    <col min="9240" max="9240" width="59.5703125" style="2" customWidth="1"/>
    <col min="9241" max="9469" width="10.7109375" style="2"/>
    <col min="9470" max="9470" width="18.85546875" style="2" customWidth="1"/>
    <col min="9471" max="9471" width="45.85546875" style="2" customWidth="1"/>
    <col min="9472" max="9475" width="5.7109375" style="2" customWidth="1"/>
    <col min="9476" max="9479" width="4.7109375" style="2" customWidth="1"/>
    <col min="9480" max="9480" width="3.42578125" style="2" customWidth="1"/>
    <col min="9481" max="9481" width="6.42578125" style="2" customWidth="1"/>
    <col min="9482" max="9483" width="14.85546875" style="2" customWidth="1"/>
    <col min="9484" max="9484" width="3.42578125" style="2" customWidth="1"/>
    <col min="9485" max="9485" width="15.42578125" style="2" customWidth="1"/>
    <col min="9486" max="9486" width="41.140625" style="2" customWidth="1"/>
    <col min="9487" max="9487" width="3.5703125" style="2" customWidth="1"/>
    <col min="9488" max="9488" width="15.42578125" style="2" customWidth="1"/>
    <col min="9489" max="9489" width="41.140625" style="2" customWidth="1"/>
    <col min="9490" max="9490" width="3.5703125" style="2" customWidth="1"/>
    <col min="9491" max="9491" width="15.42578125" style="2" customWidth="1"/>
    <col min="9492" max="9492" width="41.140625" style="2" customWidth="1"/>
    <col min="9493" max="9493" width="27.42578125" style="2" customWidth="1"/>
    <col min="9494" max="9494" width="20.5703125" style="2" customWidth="1"/>
    <col min="9495" max="9495" width="27.42578125" style="2" customWidth="1"/>
    <col min="9496" max="9496" width="59.5703125" style="2" customWidth="1"/>
    <col min="9497" max="9725" width="10.7109375" style="2"/>
    <col min="9726" max="9726" width="18.85546875" style="2" customWidth="1"/>
    <col min="9727" max="9727" width="45.85546875" style="2" customWidth="1"/>
    <col min="9728" max="9731" width="5.7109375" style="2" customWidth="1"/>
    <col min="9732" max="9735" width="4.7109375" style="2" customWidth="1"/>
    <col min="9736" max="9736" width="3.42578125" style="2" customWidth="1"/>
    <col min="9737" max="9737" width="6.42578125" style="2" customWidth="1"/>
    <col min="9738" max="9739" width="14.85546875" style="2" customWidth="1"/>
    <col min="9740" max="9740" width="3.42578125" style="2" customWidth="1"/>
    <col min="9741" max="9741" width="15.42578125" style="2" customWidth="1"/>
    <col min="9742" max="9742" width="41.140625" style="2" customWidth="1"/>
    <col min="9743" max="9743" width="3.5703125" style="2" customWidth="1"/>
    <col min="9744" max="9744" width="15.42578125" style="2" customWidth="1"/>
    <col min="9745" max="9745" width="41.140625" style="2" customWidth="1"/>
    <col min="9746" max="9746" width="3.5703125" style="2" customWidth="1"/>
    <col min="9747" max="9747" width="15.42578125" style="2" customWidth="1"/>
    <col min="9748" max="9748" width="41.140625" style="2" customWidth="1"/>
    <col min="9749" max="9749" width="27.42578125" style="2" customWidth="1"/>
    <col min="9750" max="9750" width="20.5703125" style="2" customWidth="1"/>
    <col min="9751" max="9751" width="27.42578125" style="2" customWidth="1"/>
    <col min="9752" max="9752" width="59.5703125" style="2" customWidth="1"/>
    <col min="9753" max="9981" width="10.7109375" style="2"/>
    <col min="9982" max="9982" width="18.85546875" style="2" customWidth="1"/>
    <col min="9983" max="9983" width="45.85546875" style="2" customWidth="1"/>
    <col min="9984" max="9987" width="5.7109375" style="2" customWidth="1"/>
    <col min="9988" max="9991" width="4.7109375" style="2" customWidth="1"/>
    <col min="9992" max="9992" width="3.42578125" style="2" customWidth="1"/>
    <col min="9993" max="9993" width="6.42578125" style="2" customWidth="1"/>
    <col min="9994" max="9995" width="14.85546875" style="2" customWidth="1"/>
    <col min="9996" max="9996" width="3.42578125" style="2" customWidth="1"/>
    <col min="9997" max="9997" width="15.42578125" style="2" customWidth="1"/>
    <col min="9998" max="9998" width="41.140625" style="2" customWidth="1"/>
    <col min="9999" max="9999" width="3.5703125" style="2" customWidth="1"/>
    <col min="10000" max="10000" width="15.42578125" style="2" customWidth="1"/>
    <col min="10001" max="10001" width="41.140625" style="2" customWidth="1"/>
    <col min="10002" max="10002" width="3.5703125" style="2" customWidth="1"/>
    <col min="10003" max="10003" width="15.42578125" style="2" customWidth="1"/>
    <col min="10004" max="10004" width="41.140625" style="2" customWidth="1"/>
    <col min="10005" max="10005" width="27.42578125" style="2" customWidth="1"/>
    <col min="10006" max="10006" width="20.5703125" style="2" customWidth="1"/>
    <col min="10007" max="10007" width="27.42578125" style="2" customWidth="1"/>
    <col min="10008" max="10008" width="59.5703125" style="2" customWidth="1"/>
    <col min="10009" max="10237" width="10.7109375" style="2"/>
    <col min="10238" max="10238" width="18.85546875" style="2" customWidth="1"/>
    <col min="10239" max="10239" width="45.85546875" style="2" customWidth="1"/>
    <col min="10240" max="10243" width="5.7109375" style="2" customWidth="1"/>
    <col min="10244" max="10247" width="4.7109375" style="2" customWidth="1"/>
    <col min="10248" max="10248" width="3.42578125" style="2" customWidth="1"/>
    <col min="10249" max="10249" width="6.42578125" style="2" customWidth="1"/>
    <col min="10250" max="10251" width="14.85546875" style="2" customWidth="1"/>
    <col min="10252" max="10252" width="3.42578125" style="2" customWidth="1"/>
    <col min="10253" max="10253" width="15.42578125" style="2" customWidth="1"/>
    <col min="10254" max="10254" width="41.140625" style="2" customWidth="1"/>
    <col min="10255" max="10255" width="3.5703125" style="2" customWidth="1"/>
    <col min="10256" max="10256" width="15.42578125" style="2" customWidth="1"/>
    <col min="10257" max="10257" width="41.140625" style="2" customWidth="1"/>
    <col min="10258" max="10258" width="3.5703125" style="2" customWidth="1"/>
    <col min="10259" max="10259" width="15.42578125" style="2" customWidth="1"/>
    <col min="10260" max="10260" width="41.140625" style="2" customWidth="1"/>
    <col min="10261" max="10261" width="27.42578125" style="2" customWidth="1"/>
    <col min="10262" max="10262" width="20.5703125" style="2" customWidth="1"/>
    <col min="10263" max="10263" width="27.42578125" style="2" customWidth="1"/>
    <col min="10264" max="10264" width="59.5703125" style="2" customWidth="1"/>
    <col min="10265" max="10493" width="10.7109375" style="2"/>
    <col min="10494" max="10494" width="18.85546875" style="2" customWidth="1"/>
    <col min="10495" max="10495" width="45.85546875" style="2" customWidth="1"/>
    <col min="10496" max="10499" width="5.7109375" style="2" customWidth="1"/>
    <col min="10500" max="10503" width="4.7109375" style="2" customWidth="1"/>
    <col min="10504" max="10504" width="3.42578125" style="2" customWidth="1"/>
    <col min="10505" max="10505" width="6.42578125" style="2" customWidth="1"/>
    <col min="10506" max="10507" width="14.85546875" style="2" customWidth="1"/>
    <col min="10508" max="10508" width="3.42578125" style="2" customWidth="1"/>
    <col min="10509" max="10509" width="15.42578125" style="2" customWidth="1"/>
    <col min="10510" max="10510" width="41.140625" style="2" customWidth="1"/>
    <col min="10511" max="10511" width="3.5703125" style="2" customWidth="1"/>
    <col min="10512" max="10512" width="15.42578125" style="2" customWidth="1"/>
    <col min="10513" max="10513" width="41.140625" style="2" customWidth="1"/>
    <col min="10514" max="10514" width="3.5703125" style="2" customWidth="1"/>
    <col min="10515" max="10515" width="15.42578125" style="2" customWidth="1"/>
    <col min="10516" max="10516" width="41.140625" style="2" customWidth="1"/>
    <col min="10517" max="10517" width="27.42578125" style="2" customWidth="1"/>
    <col min="10518" max="10518" width="20.5703125" style="2" customWidth="1"/>
    <col min="10519" max="10519" width="27.42578125" style="2" customWidth="1"/>
    <col min="10520" max="10520" width="59.5703125" style="2" customWidth="1"/>
    <col min="10521" max="10749" width="10.7109375" style="2"/>
    <col min="10750" max="10750" width="18.85546875" style="2" customWidth="1"/>
    <col min="10751" max="10751" width="45.85546875" style="2" customWidth="1"/>
    <col min="10752" max="10755" width="5.7109375" style="2" customWidth="1"/>
    <col min="10756" max="10759" width="4.7109375" style="2" customWidth="1"/>
    <col min="10760" max="10760" width="3.42578125" style="2" customWidth="1"/>
    <col min="10761" max="10761" width="6.42578125" style="2" customWidth="1"/>
    <col min="10762" max="10763" width="14.85546875" style="2" customWidth="1"/>
    <col min="10764" max="10764" width="3.42578125" style="2" customWidth="1"/>
    <col min="10765" max="10765" width="15.42578125" style="2" customWidth="1"/>
    <col min="10766" max="10766" width="41.140625" style="2" customWidth="1"/>
    <col min="10767" max="10767" width="3.5703125" style="2" customWidth="1"/>
    <col min="10768" max="10768" width="15.42578125" style="2" customWidth="1"/>
    <col min="10769" max="10769" width="41.140625" style="2" customWidth="1"/>
    <col min="10770" max="10770" width="3.5703125" style="2" customWidth="1"/>
    <col min="10771" max="10771" width="15.42578125" style="2" customWidth="1"/>
    <col min="10772" max="10772" width="41.140625" style="2" customWidth="1"/>
    <col min="10773" max="10773" width="27.42578125" style="2" customWidth="1"/>
    <col min="10774" max="10774" width="20.5703125" style="2" customWidth="1"/>
    <col min="10775" max="10775" width="27.42578125" style="2" customWidth="1"/>
    <col min="10776" max="10776" width="59.5703125" style="2" customWidth="1"/>
    <col min="10777" max="11005" width="10.7109375" style="2"/>
    <col min="11006" max="11006" width="18.85546875" style="2" customWidth="1"/>
    <col min="11007" max="11007" width="45.85546875" style="2" customWidth="1"/>
    <col min="11008" max="11011" width="5.7109375" style="2" customWidth="1"/>
    <col min="11012" max="11015" width="4.7109375" style="2" customWidth="1"/>
    <col min="11016" max="11016" width="3.42578125" style="2" customWidth="1"/>
    <col min="11017" max="11017" width="6.42578125" style="2" customWidth="1"/>
    <col min="11018" max="11019" width="14.85546875" style="2" customWidth="1"/>
    <col min="11020" max="11020" width="3.42578125" style="2" customWidth="1"/>
    <col min="11021" max="11021" width="15.42578125" style="2" customWidth="1"/>
    <col min="11022" max="11022" width="41.140625" style="2" customWidth="1"/>
    <col min="11023" max="11023" width="3.5703125" style="2" customWidth="1"/>
    <col min="11024" max="11024" width="15.42578125" style="2" customWidth="1"/>
    <col min="11025" max="11025" width="41.140625" style="2" customWidth="1"/>
    <col min="11026" max="11026" width="3.5703125" style="2" customWidth="1"/>
    <col min="11027" max="11027" width="15.42578125" style="2" customWidth="1"/>
    <col min="11028" max="11028" width="41.140625" style="2" customWidth="1"/>
    <col min="11029" max="11029" width="27.42578125" style="2" customWidth="1"/>
    <col min="11030" max="11030" width="20.5703125" style="2" customWidth="1"/>
    <col min="11031" max="11031" width="27.42578125" style="2" customWidth="1"/>
    <col min="11032" max="11032" width="59.5703125" style="2" customWidth="1"/>
    <col min="11033" max="11261" width="10.7109375" style="2"/>
    <col min="11262" max="11262" width="18.85546875" style="2" customWidth="1"/>
    <col min="11263" max="11263" width="45.85546875" style="2" customWidth="1"/>
    <col min="11264" max="11267" width="5.7109375" style="2" customWidth="1"/>
    <col min="11268" max="11271" width="4.7109375" style="2" customWidth="1"/>
    <col min="11272" max="11272" width="3.42578125" style="2" customWidth="1"/>
    <col min="11273" max="11273" width="6.42578125" style="2" customWidth="1"/>
    <col min="11274" max="11275" width="14.85546875" style="2" customWidth="1"/>
    <col min="11276" max="11276" width="3.42578125" style="2" customWidth="1"/>
    <col min="11277" max="11277" width="15.42578125" style="2" customWidth="1"/>
    <col min="11278" max="11278" width="41.140625" style="2" customWidth="1"/>
    <col min="11279" max="11279" width="3.5703125" style="2" customWidth="1"/>
    <col min="11280" max="11280" width="15.42578125" style="2" customWidth="1"/>
    <col min="11281" max="11281" width="41.140625" style="2" customWidth="1"/>
    <col min="11282" max="11282" width="3.5703125" style="2" customWidth="1"/>
    <col min="11283" max="11283" width="15.42578125" style="2" customWidth="1"/>
    <col min="11284" max="11284" width="41.140625" style="2" customWidth="1"/>
    <col min="11285" max="11285" width="27.42578125" style="2" customWidth="1"/>
    <col min="11286" max="11286" width="20.5703125" style="2" customWidth="1"/>
    <col min="11287" max="11287" width="27.42578125" style="2" customWidth="1"/>
    <col min="11288" max="11288" width="59.5703125" style="2" customWidth="1"/>
    <col min="11289" max="11517" width="10.7109375" style="2"/>
    <col min="11518" max="11518" width="18.85546875" style="2" customWidth="1"/>
    <col min="11519" max="11519" width="45.85546875" style="2" customWidth="1"/>
    <col min="11520" max="11523" width="5.7109375" style="2" customWidth="1"/>
    <col min="11524" max="11527" width="4.7109375" style="2" customWidth="1"/>
    <col min="11528" max="11528" width="3.42578125" style="2" customWidth="1"/>
    <col min="11529" max="11529" width="6.42578125" style="2" customWidth="1"/>
    <col min="11530" max="11531" width="14.85546875" style="2" customWidth="1"/>
    <col min="11532" max="11532" width="3.42578125" style="2" customWidth="1"/>
    <col min="11533" max="11533" width="15.42578125" style="2" customWidth="1"/>
    <col min="11534" max="11534" width="41.140625" style="2" customWidth="1"/>
    <col min="11535" max="11535" width="3.5703125" style="2" customWidth="1"/>
    <col min="11536" max="11536" width="15.42578125" style="2" customWidth="1"/>
    <col min="11537" max="11537" width="41.140625" style="2" customWidth="1"/>
    <col min="11538" max="11538" width="3.5703125" style="2" customWidth="1"/>
    <col min="11539" max="11539" width="15.42578125" style="2" customWidth="1"/>
    <col min="11540" max="11540" width="41.140625" style="2" customWidth="1"/>
    <col min="11541" max="11541" width="27.42578125" style="2" customWidth="1"/>
    <col min="11542" max="11542" width="20.5703125" style="2" customWidth="1"/>
    <col min="11543" max="11543" width="27.42578125" style="2" customWidth="1"/>
    <col min="11544" max="11544" width="59.5703125" style="2" customWidth="1"/>
    <col min="11545" max="11773" width="10.7109375" style="2"/>
    <col min="11774" max="11774" width="18.85546875" style="2" customWidth="1"/>
    <col min="11775" max="11775" width="45.85546875" style="2" customWidth="1"/>
    <col min="11776" max="11779" width="5.7109375" style="2" customWidth="1"/>
    <col min="11780" max="11783" width="4.7109375" style="2" customWidth="1"/>
    <col min="11784" max="11784" width="3.42578125" style="2" customWidth="1"/>
    <col min="11785" max="11785" width="6.42578125" style="2" customWidth="1"/>
    <col min="11786" max="11787" width="14.85546875" style="2" customWidth="1"/>
    <col min="11788" max="11788" width="3.42578125" style="2" customWidth="1"/>
    <col min="11789" max="11789" width="15.42578125" style="2" customWidth="1"/>
    <col min="11790" max="11790" width="41.140625" style="2" customWidth="1"/>
    <col min="11791" max="11791" width="3.5703125" style="2" customWidth="1"/>
    <col min="11792" max="11792" width="15.42578125" style="2" customWidth="1"/>
    <col min="11793" max="11793" width="41.140625" style="2" customWidth="1"/>
    <col min="11794" max="11794" width="3.5703125" style="2" customWidth="1"/>
    <col min="11795" max="11795" width="15.42578125" style="2" customWidth="1"/>
    <col min="11796" max="11796" width="41.140625" style="2" customWidth="1"/>
    <col min="11797" max="11797" width="27.42578125" style="2" customWidth="1"/>
    <col min="11798" max="11798" width="20.5703125" style="2" customWidth="1"/>
    <col min="11799" max="11799" width="27.42578125" style="2" customWidth="1"/>
    <col min="11800" max="11800" width="59.5703125" style="2" customWidth="1"/>
    <col min="11801" max="12029" width="10.7109375" style="2"/>
    <col min="12030" max="12030" width="18.85546875" style="2" customWidth="1"/>
    <col min="12031" max="12031" width="45.85546875" style="2" customWidth="1"/>
    <col min="12032" max="12035" width="5.7109375" style="2" customWidth="1"/>
    <col min="12036" max="12039" width="4.7109375" style="2" customWidth="1"/>
    <col min="12040" max="12040" width="3.42578125" style="2" customWidth="1"/>
    <col min="12041" max="12041" width="6.42578125" style="2" customWidth="1"/>
    <col min="12042" max="12043" width="14.85546875" style="2" customWidth="1"/>
    <col min="12044" max="12044" width="3.42578125" style="2" customWidth="1"/>
    <col min="12045" max="12045" width="15.42578125" style="2" customWidth="1"/>
    <col min="12046" max="12046" width="41.140625" style="2" customWidth="1"/>
    <col min="12047" max="12047" width="3.5703125" style="2" customWidth="1"/>
    <col min="12048" max="12048" width="15.42578125" style="2" customWidth="1"/>
    <col min="12049" max="12049" width="41.140625" style="2" customWidth="1"/>
    <col min="12050" max="12050" width="3.5703125" style="2" customWidth="1"/>
    <col min="12051" max="12051" width="15.42578125" style="2" customWidth="1"/>
    <col min="12052" max="12052" width="41.140625" style="2" customWidth="1"/>
    <col min="12053" max="12053" width="27.42578125" style="2" customWidth="1"/>
    <col min="12054" max="12054" width="20.5703125" style="2" customWidth="1"/>
    <col min="12055" max="12055" width="27.42578125" style="2" customWidth="1"/>
    <col min="12056" max="12056" width="59.5703125" style="2" customWidth="1"/>
    <col min="12057" max="12285" width="10.7109375" style="2"/>
    <col min="12286" max="12286" width="18.85546875" style="2" customWidth="1"/>
    <col min="12287" max="12287" width="45.85546875" style="2" customWidth="1"/>
    <col min="12288" max="12291" width="5.7109375" style="2" customWidth="1"/>
    <col min="12292" max="12295" width="4.7109375" style="2" customWidth="1"/>
    <col min="12296" max="12296" width="3.42578125" style="2" customWidth="1"/>
    <col min="12297" max="12297" width="6.42578125" style="2" customWidth="1"/>
    <col min="12298" max="12299" width="14.85546875" style="2" customWidth="1"/>
    <col min="12300" max="12300" width="3.42578125" style="2" customWidth="1"/>
    <col min="12301" max="12301" width="15.42578125" style="2" customWidth="1"/>
    <col min="12302" max="12302" width="41.140625" style="2" customWidth="1"/>
    <col min="12303" max="12303" width="3.5703125" style="2" customWidth="1"/>
    <col min="12304" max="12304" width="15.42578125" style="2" customWidth="1"/>
    <col min="12305" max="12305" width="41.140625" style="2" customWidth="1"/>
    <col min="12306" max="12306" width="3.5703125" style="2" customWidth="1"/>
    <col min="12307" max="12307" width="15.42578125" style="2" customWidth="1"/>
    <col min="12308" max="12308" width="41.140625" style="2" customWidth="1"/>
    <col min="12309" max="12309" width="27.42578125" style="2" customWidth="1"/>
    <col min="12310" max="12310" width="20.5703125" style="2" customWidth="1"/>
    <col min="12311" max="12311" width="27.42578125" style="2" customWidth="1"/>
    <col min="12312" max="12312" width="59.5703125" style="2" customWidth="1"/>
    <col min="12313" max="12541" width="10.7109375" style="2"/>
    <col min="12542" max="12542" width="18.85546875" style="2" customWidth="1"/>
    <col min="12543" max="12543" width="45.85546875" style="2" customWidth="1"/>
    <col min="12544" max="12547" width="5.7109375" style="2" customWidth="1"/>
    <col min="12548" max="12551" width="4.7109375" style="2" customWidth="1"/>
    <col min="12552" max="12552" width="3.42578125" style="2" customWidth="1"/>
    <col min="12553" max="12553" width="6.42578125" style="2" customWidth="1"/>
    <col min="12554" max="12555" width="14.85546875" style="2" customWidth="1"/>
    <col min="12556" max="12556" width="3.42578125" style="2" customWidth="1"/>
    <col min="12557" max="12557" width="15.42578125" style="2" customWidth="1"/>
    <col min="12558" max="12558" width="41.140625" style="2" customWidth="1"/>
    <col min="12559" max="12559" width="3.5703125" style="2" customWidth="1"/>
    <col min="12560" max="12560" width="15.42578125" style="2" customWidth="1"/>
    <col min="12561" max="12561" width="41.140625" style="2" customWidth="1"/>
    <col min="12562" max="12562" width="3.5703125" style="2" customWidth="1"/>
    <col min="12563" max="12563" width="15.42578125" style="2" customWidth="1"/>
    <col min="12564" max="12564" width="41.140625" style="2" customWidth="1"/>
    <col min="12565" max="12565" width="27.42578125" style="2" customWidth="1"/>
    <col min="12566" max="12566" width="20.5703125" style="2" customWidth="1"/>
    <col min="12567" max="12567" width="27.42578125" style="2" customWidth="1"/>
    <col min="12568" max="12568" width="59.5703125" style="2" customWidth="1"/>
    <col min="12569" max="12797" width="10.7109375" style="2"/>
    <col min="12798" max="12798" width="18.85546875" style="2" customWidth="1"/>
    <col min="12799" max="12799" width="45.85546875" style="2" customWidth="1"/>
    <col min="12800" max="12803" width="5.7109375" style="2" customWidth="1"/>
    <col min="12804" max="12807" width="4.7109375" style="2" customWidth="1"/>
    <col min="12808" max="12808" width="3.42578125" style="2" customWidth="1"/>
    <col min="12809" max="12809" width="6.42578125" style="2" customWidth="1"/>
    <col min="12810" max="12811" width="14.85546875" style="2" customWidth="1"/>
    <col min="12812" max="12812" width="3.42578125" style="2" customWidth="1"/>
    <col min="12813" max="12813" width="15.42578125" style="2" customWidth="1"/>
    <col min="12814" max="12814" width="41.140625" style="2" customWidth="1"/>
    <col min="12815" max="12815" width="3.5703125" style="2" customWidth="1"/>
    <col min="12816" max="12816" width="15.42578125" style="2" customWidth="1"/>
    <col min="12817" max="12817" width="41.140625" style="2" customWidth="1"/>
    <col min="12818" max="12818" width="3.5703125" style="2" customWidth="1"/>
    <col min="12819" max="12819" width="15.42578125" style="2" customWidth="1"/>
    <col min="12820" max="12820" width="41.140625" style="2" customWidth="1"/>
    <col min="12821" max="12821" width="27.42578125" style="2" customWidth="1"/>
    <col min="12822" max="12822" width="20.5703125" style="2" customWidth="1"/>
    <col min="12823" max="12823" width="27.42578125" style="2" customWidth="1"/>
    <col min="12824" max="12824" width="59.5703125" style="2" customWidth="1"/>
    <col min="12825" max="13053" width="10.7109375" style="2"/>
    <col min="13054" max="13054" width="18.85546875" style="2" customWidth="1"/>
    <col min="13055" max="13055" width="45.85546875" style="2" customWidth="1"/>
    <col min="13056" max="13059" width="5.7109375" style="2" customWidth="1"/>
    <col min="13060" max="13063" width="4.7109375" style="2" customWidth="1"/>
    <col min="13064" max="13064" width="3.42578125" style="2" customWidth="1"/>
    <col min="13065" max="13065" width="6.42578125" style="2" customWidth="1"/>
    <col min="13066" max="13067" width="14.85546875" style="2" customWidth="1"/>
    <col min="13068" max="13068" width="3.42578125" style="2" customWidth="1"/>
    <col min="13069" max="13069" width="15.42578125" style="2" customWidth="1"/>
    <col min="13070" max="13070" width="41.140625" style="2" customWidth="1"/>
    <col min="13071" max="13071" width="3.5703125" style="2" customWidth="1"/>
    <col min="13072" max="13072" width="15.42578125" style="2" customWidth="1"/>
    <col min="13073" max="13073" width="41.140625" style="2" customWidth="1"/>
    <col min="13074" max="13074" width="3.5703125" style="2" customWidth="1"/>
    <col min="13075" max="13075" width="15.42578125" style="2" customWidth="1"/>
    <col min="13076" max="13076" width="41.140625" style="2" customWidth="1"/>
    <col min="13077" max="13077" width="27.42578125" style="2" customWidth="1"/>
    <col min="13078" max="13078" width="20.5703125" style="2" customWidth="1"/>
    <col min="13079" max="13079" width="27.42578125" style="2" customWidth="1"/>
    <col min="13080" max="13080" width="59.5703125" style="2" customWidth="1"/>
    <col min="13081" max="13309" width="10.7109375" style="2"/>
    <col min="13310" max="13310" width="18.85546875" style="2" customWidth="1"/>
    <col min="13311" max="13311" width="45.85546875" style="2" customWidth="1"/>
    <col min="13312" max="13315" width="5.7109375" style="2" customWidth="1"/>
    <col min="13316" max="13319" width="4.7109375" style="2" customWidth="1"/>
    <col min="13320" max="13320" width="3.42578125" style="2" customWidth="1"/>
    <col min="13321" max="13321" width="6.42578125" style="2" customWidth="1"/>
    <col min="13322" max="13323" width="14.85546875" style="2" customWidth="1"/>
    <col min="13324" max="13324" width="3.42578125" style="2" customWidth="1"/>
    <col min="13325" max="13325" width="15.42578125" style="2" customWidth="1"/>
    <col min="13326" max="13326" width="41.140625" style="2" customWidth="1"/>
    <col min="13327" max="13327" width="3.5703125" style="2" customWidth="1"/>
    <col min="13328" max="13328" width="15.42578125" style="2" customWidth="1"/>
    <col min="13329" max="13329" width="41.140625" style="2" customWidth="1"/>
    <col min="13330" max="13330" width="3.5703125" style="2" customWidth="1"/>
    <col min="13331" max="13331" width="15.42578125" style="2" customWidth="1"/>
    <col min="13332" max="13332" width="41.140625" style="2" customWidth="1"/>
    <col min="13333" max="13333" width="27.42578125" style="2" customWidth="1"/>
    <col min="13334" max="13334" width="20.5703125" style="2" customWidth="1"/>
    <col min="13335" max="13335" width="27.42578125" style="2" customWidth="1"/>
    <col min="13336" max="13336" width="59.5703125" style="2" customWidth="1"/>
    <col min="13337" max="13565" width="10.7109375" style="2"/>
    <col min="13566" max="13566" width="18.85546875" style="2" customWidth="1"/>
    <col min="13567" max="13567" width="45.85546875" style="2" customWidth="1"/>
    <col min="13568" max="13571" width="5.7109375" style="2" customWidth="1"/>
    <col min="13572" max="13575" width="4.7109375" style="2" customWidth="1"/>
    <col min="13576" max="13576" width="3.42578125" style="2" customWidth="1"/>
    <col min="13577" max="13577" width="6.42578125" style="2" customWidth="1"/>
    <col min="13578" max="13579" width="14.85546875" style="2" customWidth="1"/>
    <col min="13580" max="13580" width="3.42578125" style="2" customWidth="1"/>
    <col min="13581" max="13581" width="15.42578125" style="2" customWidth="1"/>
    <col min="13582" max="13582" width="41.140625" style="2" customWidth="1"/>
    <col min="13583" max="13583" width="3.5703125" style="2" customWidth="1"/>
    <col min="13584" max="13584" width="15.42578125" style="2" customWidth="1"/>
    <col min="13585" max="13585" width="41.140625" style="2" customWidth="1"/>
    <col min="13586" max="13586" width="3.5703125" style="2" customWidth="1"/>
    <col min="13587" max="13587" width="15.42578125" style="2" customWidth="1"/>
    <col min="13588" max="13588" width="41.140625" style="2" customWidth="1"/>
    <col min="13589" max="13589" width="27.42578125" style="2" customWidth="1"/>
    <col min="13590" max="13590" width="20.5703125" style="2" customWidth="1"/>
    <col min="13591" max="13591" width="27.42578125" style="2" customWidth="1"/>
    <col min="13592" max="13592" width="59.5703125" style="2" customWidth="1"/>
    <col min="13593" max="13821" width="10.7109375" style="2"/>
    <col min="13822" max="13822" width="18.85546875" style="2" customWidth="1"/>
    <col min="13823" max="13823" width="45.85546875" style="2" customWidth="1"/>
    <col min="13824" max="13827" width="5.7109375" style="2" customWidth="1"/>
    <col min="13828" max="13831" width="4.7109375" style="2" customWidth="1"/>
    <col min="13832" max="13832" width="3.42578125" style="2" customWidth="1"/>
    <col min="13833" max="13833" width="6.42578125" style="2" customWidth="1"/>
    <col min="13834" max="13835" width="14.85546875" style="2" customWidth="1"/>
    <col min="13836" max="13836" width="3.42578125" style="2" customWidth="1"/>
    <col min="13837" max="13837" width="15.42578125" style="2" customWidth="1"/>
    <col min="13838" max="13838" width="41.140625" style="2" customWidth="1"/>
    <col min="13839" max="13839" width="3.5703125" style="2" customWidth="1"/>
    <col min="13840" max="13840" width="15.42578125" style="2" customWidth="1"/>
    <col min="13841" max="13841" width="41.140625" style="2" customWidth="1"/>
    <col min="13842" max="13842" width="3.5703125" style="2" customWidth="1"/>
    <col min="13843" max="13843" width="15.42578125" style="2" customWidth="1"/>
    <col min="13844" max="13844" width="41.140625" style="2" customWidth="1"/>
    <col min="13845" max="13845" width="27.42578125" style="2" customWidth="1"/>
    <col min="13846" max="13846" width="20.5703125" style="2" customWidth="1"/>
    <col min="13847" max="13847" width="27.42578125" style="2" customWidth="1"/>
    <col min="13848" max="13848" width="59.5703125" style="2" customWidth="1"/>
    <col min="13849" max="14077" width="10.7109375" style="2"/>
    <col min="14078" max="14078" width="18.85546875" style="2" customWidth="1"/>
    <col min="14079" max="14079" width="45.85546875" style="2" customWidth="1"/>
    <col min="14080" max="14083" width="5.7109375" style="2" customWidth="1"/>
    <col min="14084" max="14087" width="4.7109375" style="2" customWidth="1"/>
    <col min="14088" max="14088" width="3.42578125" style="2" customWidth="1"/>
    <col min="14089" max="14089" width="6.42578125" style="2" customWidth="1"/>
    <col min="14090" max="14091" width="14.85546875" style="2" customWidth="1"/>
    <col min="14092" max="14092" width="3.42578125" style="2" customWidth="1"/>
    <col min="14093" max="14093" width="15.42578125" style="2" customWidth="1"/>
    <col min="14094" max="14094" width="41.140625" style="2" customWidth="1"/>
    <col min="14095" max="14095" width="3.5703125" style="2" customWidth="1"/>
    <col min="14096" max="14096" width="15.42578125" style="2" customWidth="1"/>
    <col min="14097" max="14097" width="41.140625" style="2" customWidth="1"/>
    <col min="14098" max="14098" width="3.5703125" style="2" customWidth="1"/>
    <col min="14099" max="14099" width="15.42578125" style="2" customWidth="1"/>
    <col min="14100" max="14100" width="41.140625" style="2" customWidth="1"/>
    <col min="14101" max="14101" width="27.42578125" style="2" customWidth="1"/>
    <col min="14102" max="14102" width="20.5703125" style="2" customWidth="1"/>
    <col min="14103" max="14103" width="27.42578125" style="2" customWidth="1"/>
    <col min="14104" max="14104" width="59.5703125" style="2" customWidth="1"/>
    <col min="14105" max="14333" width="10.7109375" style="2"/>
    <col min="14334" max="14334" width="18.85546875" style="2" customWidth="1"/>
    <col min="14335" max="14335" width="45.85546875" style="2" customWidth="1"/>
    <col min="14336" max="14339" width="5.7109375" style="2" customWidth="1"/>
    <col min="14340" max="14343" width="4.7109375" style="2" customWidth="1"/>
    <col min="14344" max="14344" width="3.42578125" style="2" customWidth="1"/>
    <col min="14345" max="14345" width="6.42578125" style="2" customWidth="1"/>
    <col min="14346" max="14347" width="14.85546875" style="2" customWidth="1"/>
    <col min="14348" max="14348" width="3.42578125" style="2" customWidth="1"/>
    <col min="14349" max="14349" width="15.42578125" style="2" customWidth="1"/>
    <col min="14350" max="14350" width="41.140625" style="2" customWidth="1"/>
    <col min="14351" max="14351" width="3.5703125" style="2" customWidth="1"/>
    <col min="14352" max="14352" width="15.42578125" style="2" customWidth="1"/>
    <col min="14353" max="14353" width="41.140625" style="2" customWidth="1"/>
    <col min="14354" max="14354" width="3.5703125" style="2" customWidth="1"/>
    <col min="14355" max="14355" width="15.42578125" style="2" customWidth="1"/>
    <col min="14356" max="14356" width="41.140625" style="2" customWidth="1"/>
    <col min="14357" max="14357" width="27.42578125" style="2" customWidth="1"/>
    <col min="14358" max="14358" width="20.5703125" style="2" customWidth="1"/>
    <col min="14359" max="14359" width="27.42578125" style="2" customWidth="1"/>
    <col min="14360" max="14360" width="59.5703125" style="2" customWidth="1"/>
    <col min="14361" max="14589" width="10.7109375" style="2"/>
    <col min="14590" max="14590" width="18.85546875" style="2" customWidth="1"/>
    <col min="14591" max="14591" width="45.85546875" style="2" customWidth="1"/>
    <col min="14592" max="14595" width="5.7109375" style="2" customWidth="1"/>
    <col min="14596" max="14599" width="4.7109375" style="2" customWidth="1"/>
    <col min="14600" max="14600" width="3.42578125" style="2" customWidth="1"/>
    <col min="14601" max="14601" width="6.42578125" style="2" customWidth="1"/>
    <col min="14602" max="14603" width="14.85546875" style="2" customWidth="1"/>
    <col min="14604" max="14604" width="3.42578125" style="2" customWidth="1"/>
    <col min="14605" max="14605" width="15.42578125" style="2" customWidth="1"/>
    <col min="14606" max="14606" width="41.140625" style="2" customWidth="1"/>
    <col min="14607" max="14607" width="3.5703125" style="2" customWidth="1"/>
    <col min="14608" max="14608" width="15.42578125" style="2" customWidth="1"/>
    <col min="14609" max="14609" width="41.140625" style="2" customWidth="1"/>
    <col min="14610" max="14610" width="3.5703125" style="2" customWidth="1"/>
    <col min="14611" max="14611" width="15.42578125" style="2" customWidth="1"/>
    <col min="14612" max="14612" width="41.140625" style="2" customWidth="1"/>
    <col min="14613" max="14613" width="27.42578125" style="2" customWidth="1"/>
    <col min="14614" max="14614" width="20.5703125" style="2" customWidth="1"/>
    <col min="14615" max="14615" width="27.42578125" style="2" customWidth="1"/>
    <col min="14616" max="14616" width="59.5703125" style="2" customWidth="1"/>
    <col min="14617" max="14845" width="10.7109375" style="2"/>
    <col min="14846" max="14846" width="18.85546875" style="2" customWidth="1"/>
    <col min="14847" max="14847" width="45.85546875" style="2" customWidth="1"/>
    <col min="14848" max="14851" width="5.7109375" style="2" customWidth="1"/>
    <col min="14852" max="14855" width="4.7109375" style="2" customWidth="1"/>
    <col min="14856" max="14856" width="3.42578125" style="2" customWidth="1"/>
    <col min="14857" max="14857" width="6.42578125" style="2" customWidth="1"/>
    <col min="14858" max="14859" width="14.85546875" style="2" customWidth="1"/>
    <col min="14860" max="14860" width="3.42578125" style="2" customWidth="1"/>
    <col min="14861" max="14861" width="15.42578125" style="2" customWidth="1"/>
    <col min="14862" max="14862" width="41.140625" style="2" customWidth="1"/>
    <col min="14863" max="14863" width="3.5703125" style="2" customWidth="1"/>
    <col min="14864" max="14864" width="15.42578125" style="2" customWidth="1"/>
    <col min="14865" max="14865" width="41.140625" style="2" customWidth="1"/>
    <col min="14866" max="14866" width="3.5703125" style="2" customWidth="1"/>
    <col min="14867" max="14867" width="15.42578125" style="2" customWidth="1"/>
    <col min="14868" max="14868" width="41.140625" style="2" customWidth="1"/>
    <col min="14869" max="14869" width="27.42578125" style="2" customWidth="1"/>
    <col min="14870" max="14870" width="20.5703125" style="2" customWidth="1"/>
    <col min="14871" max="14871" width="27.42578125" style="2" customWidth="1"/>
    <col min="14872" max="14872" width="59.5703125" style="2" customWidth="1"/>
    <col min="14873" max="15101" width="10.7109375" style="2"/>
    <col min="15102" max="15102" width="18.85546875" style="2" customWidth="1"/>
    <col min="15103" max="15103" width="45.85546875" style="2" customWidth="1"/>
    <col min="15104" max="15107" width="5.7109375" style="2" customWidth="1"/>
    <col min="15108" max="15111" width="4.7109375" style="2" customWidth="1"/>
    <col min="15112" max="15112" width="3.42578125" style="2" customWidth="1"/>
    <col min="15113" max="15113" width="6.42578125" style="2" customWidth="1"/>
    <col min="15114" max="15115" width="14.85546875" style="2" customWidth="1"/>
    <col min="15116" max="15116" width="3.42578125" style="2" customWidth="1"/>
    <col min="15117" max="15117" width="15.42578125" style="2" customWidth="1"/>
    <col min="15118" max="15118" width="41.140625" style="2" customWidth="1"/>
    <col min="15119" max="15119" width="3.5703125" style="2" customWidth="1"/>
    <col min="15120" max="15120" width="15.42578125" style="2" customWidth="1"/>
    <col min="15121" max="15121" width="41.140625" style="2" customWidth="1"/>
    <col min="15122" max="15122" width="3.5703125" style="2" customWidth="1"/>
    <col min="15123" max="15123" width="15.42578125" style="2" customWidth="1"/>
    <col min="15124" max="15124" width="41.140625" style="2" customWidth="1"/>
    <col min="15125" max="15125" width="27.42578125" style="2" customWidth="1"/>
    <col min="15126" max="15126" width="20.5703125" style="2" customWidth="1"/>
    <col min="15127" max="15127" width="27.42578125" style="2" customWidth="1"/>
    <col min="15128" max="15128" width="59.5703125" style="2" customWidth="1"/>
    <col min="15129" max="15357" width="10.7109375" style="2"/>
    <col min="15358" max="15358" width="18.85546875" style="2" customWidth="1"/>
    <col min="15359" max="15359" width="45.85546875" style="2" customWidth="1"/>
    <col min="15360" max="15363" width="5.7109375" style="2" customWidth="1"/>
    <col min="15364" max="15367" width="4.7109375" style="2" customWidth="1"/>
    <col min="15368" max="15368" width="3.42578125" style="2" customWidth="1"/>
    <col min="15369" max="15369" width="6.42578125" style="2" customWidth="1"/>
    <col min="15370" max="15371" width="14.85546875" style="2" customWidth="1"/>
    <col min="15372" max="15372" width="3.42578125" style="2" customWidth="1"/>
    <col min="15373" max="15373" width="15.42578125" style="2" customWidth="1"/>
    <col min="15374" max="15374" width="41.140625" style="2" customWidth="1"/>
    <col min="15375" max="15375" width="3.5703125" style="2" customWidth="1"/>
    <col min="15376" max="15376" width="15.42578125" style="2" customWidth="1"/>
    <col min="15377" max="15377" width="41.140625" style="2" customWidth="1"/>
    <col min="15378" max="15378" width="3.5703125" style="2" customWidth="1"/>
    <col min="15379" max="15379" width="15.42578125" style="2" customWidth="1"/>
    <col min="15380" max="15380" width="41.140625" style="2" customWidth="1"/>
    <col min="15381" max="15381" width="27.42578125" style="2" customWidth="1"/>
    <col min="15382" max="15382" width="20.5703125" style="2" customWidth="1"/>
    <col min="15383" max="15383" width="27.42578125" style="2" customWidth="1"/>
    <col min="15384" max="15384" width="59.5703125" style="2" customWidth="1"/>
    <col min="15385" max="15613" width="10.7109375" style="2"/>
    <col min="15614" max="15614" width="18.85546875" style="2" customWidth="1"/>
    <col min="15615" max="15615" width="45.85546875" style="2" customWidth="1"/>
    <col min="15616" max="15619" width="5.7109375" style="2" customWidth="1"/>
    <col min="15620" max="15623" width="4.7109375" style="2" customWidth="1"/>
    <col min="15624" max="15624" width="3.42578125" style="2" customWidth="1"/>
    <col min="15625" max="15625" width="6.42578125" style="2" customWidth="1"/>
    <col min="15626" max="15627" width="14.85546875" style="2" customWidth="1"/>
    <col min="15628" max="15628" width="3.42578125" style="2" customWidth="1"/>
    <col min="15629" max="15629" width="15.42578125" style="2" customWidth="1"/>
    <col min="15630" max="15630" width="41.140625" style="2" customWidth="1"/>
    <col min="15631" max="15631" width="3.5703125" style="2" customWidth="1"/>
    <col min="15632" max="15632" width="15.42578125" style="2" customWidth="1"/>
    <col min="15633" max="15633" width="41.140625" style="2" customWidth="1"/>
    <col min="15634" max="15634" width="3.5703125" style="2" customWidth="1"/>
    <col min="15635" max="15635" width="15.42578125" style="2" customWidth="1"/>
    <col min="15636" max="15636" width="41.140625" style="2" customWidth="1"/>
    <col min="15637" max="15637" width="27.42578125" style="2" customWidth="1"/>
    <col min="15638" max="15638" width="20.5703125" style="2" customWidth="1"/>
    <col min="15639" max="15639" width="27.42578125" style="2" customWidth="1"/>
    <col min="15640" max="15640" width="59.5703125" style="2" customWidth="1"/>
    <col min="15641" max="15869" width="10.7109375" style="2"/>
    <col min="15870" max="15870" width="18.85546875" style="2" customWidth="1"/>
    <col min="15871" max="15871" width="45.85546875" style="2" customWidth="1"/>
    <col min="15872" max="15875" width="5.7109375" style="2" customWidth="1"/>
    <col min="15876" max="15879" width="4.7109375" style="2" customWidth="1"/>
    <col min="15880" max="15880" width="3.42578125" style="2" customWidth="1"/>
    <col min="15881" max="15881" width="6.42578125" style="2" customWidth="1"/>
    <col min="15882" max="15883" width="14.85546875" style="2" customWidth="1"/>
    <col min="15884" max="15884" width="3.42578125" style="2" customWidth="1"/>
    <col min="15885" max="15885" width="15.42578125" style="2" customWidth="1"/>
    <col min="15886" max="15886" width="41.140625" style="2" customWidth="1"/>
    <col min="15887" max="15887" width="3.5703125" style="2" customWidth="1"/>
    <col min="15888" max="15888" width="15.42578125" style="2" customWidth="1"/>
    <col min="15889" max="15889" width="41.140625" style="2" customWidth="1"/>
    <col min="15890" max="15890" width="3.5703125" style="2" customWidth="1"/>
    <col min="15891" max="15891" width="15.42578125" style="2" customWidth="1"/>
    <col min="15892" max="15892" width="41.140625" style="2" customWidth="1"/>
    <col min="15893" max="15893" width="27.42578125" style="2" customWidth="1"/>
    <col min="15894" max="15894" width="20.5703125" style="2" customWidth="1"/>
    <col min="15895" max="15895" width="27.42578125" style="2" customWidth="1"/>
    <col min="15896" max="15896" width="59.5703125" style="2" customWidth="1"/>
    <col min="15897" max="16125" width="10.7109375" style="2"/>
    <col min="16126" max="16126" width="18.85546875" style="2" customWidth="1"/>
    <col min="16127" max="16127" width="45.85546875" style="2" customWidth="1"/>
    <col min="16128" max="16131" width="5.7109375" style="2" customWidth="1"/>
    <col min="16132" max="16135" width="4.7109375" style="2" customWidth="1"/>
    <col min="16136" max="16136" width="3.42578125" style="2" customWidth="1"/>
    <col min="16137" max="16137" width="6.42578125" style="2" customWidth="1"/>
    <col min="16138" max="16139" width="14.85546875" style="2" customWidth="1"/>
    <col min="16140" max="16140" width="3.42578125" style="2" customWidth="1"/>
    <col min="16141" max="16141" width="15.42578125" style="2" customWidth="1"/>
    <col min="16142" max="16142" width="41.140625" style="2" customWidth="1"/>
    <col min="16143" max="16143" width="3.5703125" style="2" customWidth="1"/>
    <col min="16144" max="16144" width="15.42578125" style="2" customWidth="1"/>
    <col min="16145" max="16145" width="41.140625" style="2" customWidth="1"/>
    <col min="16146" max="16146" width="3.5703125" style="2" customWidth="1"/>
    <col min="16147" max="16147" width="15.42578125" style="2" customWidth="1"/>
    <col min="16148" max="16148" width="41.140625" style="2" customWidth="1"/>
    <col min="16149" max="16149" width="27.42578125" style="2" customWidth="1"/>
    <col min="16150" max="16150" width="20.5703125" style="2" customWidth="1"/>
    <col min="16151" max="16151" width="27.42578125" style="2" customWidth="1"/>
    <col min="16152" max="16152" width="59.5703125" style="2" customWidth="1"/>
    <col min="16153" max="16384" width="10.7109375" style="2"/>
  </cols>
  <sheetData>
    <row r="1" spans="1:24" ht="25.5" customHeight="1" x14ac:dyDescent="0.2">
      <c r="A1" s="1" t="s">
        <v>112</v>
      </c>
    </row>
    <row r="2" spans="1:24" s="4" customFormat="1" ht="25.5" x14ac:dyDescent="0.2">
      <c r="A2" s="1" t="s">
        <v>161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9"/>
      <c r="O2" s="9"/>
      <c r="P2" s="5"/>
      <c r="Q2" s="6"/>
      <c r="R2" s="6"/>
      <c r="S2" s="5"/>
      <c r="T2" s="5"/>
      <c r="U2" s="5"/>
      <c r="V2" s="3"/>
      <c r="W2" s="3"/>
    </row>
    <row r="3" spans="1:24" s="4" customFormat="1" ht="20.25" customHeight="1" x14ac:dyDescent="0.2">
      <c r="A3" s="10" t="s">
        <v>113</v>
      </c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9"/>
      <c r="O3" s="9"/>
      <c r="P3" s="5"/>
      <c r="Q3" s="6"/>
      <c r="R3" s="6"/>
      <c r="S3" s="5"/>
      <c r="T3" s="5"/>
      <c r="U3" s="5"/>
      <c r="V3" s="3"/>
      <c r="W3" s="3"/>
    </row>
    <row r="4" spans="1:24" s="4" customFormat="1" ht="21" customHeight="1" thickBot="1" x14ac:dyDescent="0.25">
      <c r="A4" s="11" t="s">
        <v>114</v>
      </c>
      <c r="B4" s="11"/>
      <c r="C4" s="11"/>
      <c r="D4" s="11"/>
      <c r="E4" s="11"/>
      <c r="F4" s="11"/>
      <c r="G4" s="7"/>
      <c r="H4" s="7"/>
      <c r="I4" s="7"/>
      <c r="J4" s="7"/>
      <c r="K4" s="7"/>
      <c r="L4" s="8"/>
      <c r="M4" s="8"/>
      <c r="N4" s="9"/>
      <c r="O4" s="9"/>
      <c r="P4" s="5"/>
      <c r="Q4" s="6"/>
      <c r="R4" s="6"/>
      <c r="S4" s="5"/>
      <c r="T4" s="5"/>
      <c r="U4" s="5"/>
      <c r="V4" s="3"/>
      <c r="W4" s="3"/>
    </row>
    <row r="5" spans="1:24" s="12" customFormat="1" ht="18" customHeight="1" thickTop="1" x14ac:dyDescent="0.25">
      <c r="A5" s="158" t="s">
        <v>4</v>
      </c>
      <c r="B5" s="158" t="s">
        <v>5</v>
      </c>
      <c r="C5" s="160" t="s">
        <v>115</v>
      </c>
      <c r="D5" s="161"/>
      <c r="E5" s="161"/>
      <c r="F5" s="161"/>
      <c r="G5" s="160" t="s">
        <v>7</v>
      </c>
      <c r="H5" s="161"/>
      <c r="I5" s="161"/>
      <c r="J5" s="161"/>
      <c r="K5" s="162" t="s">
        <v>116</v>
      </c>
      <c r="L5" s="164" t="s">
        <v>117</v>
      </c>
      <c r="M5" s="155" t="s">
        <v>118</v>
      </c>
      <c r="N5" s="156"/>
      <c r="O5" s="157"/>
      <c r="P5" s="155" t="s">
        <v>119</v>
      </c>
      <c r="Q5" s="156"/>
      <c r="R5" s="157"/>
      <c r="S5" s="155" t="s">
        <v>120</v>
      </c>
      <c r="T5" s="156"/>
      <c r="U5" s="157"/>
      <c r="V5" s="158" t="s">
        <v>121</v>
      </c>
      <c r="W5" s="166" t="s">
        <v>3</v>
      </c>
      <c r="X5" s="158" t="s">
        <v>6</v>
      </c>
    </row>
    <row r="6" spans="1:24" s="12" customFormat="1" ht="43.5" customHeight="1" x14ac:dyDescent="0.2">
      <c r="A6" s="159"/>
      <c r="B6" s="159"/>
      <c r="C6" s="13">
        <v>1</v>
      </c>
      <c r="D6" s="14">
        <v>2</v>
      </c>
      <c r="E6" s="14">
        <v>3</v>
      </c>
      <c r="F6" s="14">
        <v>4</v>
      </c>
      <c r="G6" s="13" t="s">
        <v>8</v>
      </c>
      <c r="H6" s="14" t="s">
        <v>9</v>
      </c>
      <c r="I6" s="14" t="s">
        <v>122</v>
      </c>
      <c r="J6" s="14" t="s">
        <v>0</v>
      </c>
      <c r="K6" s="163"/>
      <c r="L6" s="165"/>
      <c r="M6" s="15" t="s">
        <v>123</v>
      </c>
      <c r="N6" s="16" t="s">
        <v>4</v>
      </c>
      <c r="O6" s="16" t="s">
        <v>5</v>
      </c>
      <c r="P6" s="15" t="s">
        <v>123</v>
      </c>
      <c r="Q6" s="16" t="s">
        <v>4</v>
      </c>
      <c r="R6" s="16" t="s">
        <v>5</v>
      </c>
      <c r="S6" s="15" t="s">
        <v>123</v>
      </c>
      <c r="T6" s="16" t="s">
        <v>4</v>
      </c>
      <c r="U6" s="16" t="s">
        <v>5</v>
      </c>
      <c r="V6" s="159"/>
      <c r="W6" s="167"/>
      <c r="X6" s="159"/>
    </row>
    <row r="7" spans="1:24" s="12" customFormat="1" ht="12.75" customHeight="1" x14ac:dyDescent="0.2">
      <c r="A7" s="108" t="s">
        <v>124</v>
      </c>
      <c r="B7" s="109"/>
      <c r="C7" s="131"/>
      <c r="D7" s="131"/>
      <c r="E7" s="131"/>
      <c r="F7" s="131"/>
      <c r="G7" s="131"/>
      <c r="H7" s="131"/>
      <c r="I7" s="131"/>
      <c r="J7" s="131"/>
      <c r="K7" s="132"/>
      <c r="L7" s="132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4"/>
    </row>
    <row r="8" spans="1:24" s="12" customFormat="1" ht="12.75" customHeight="1" x14ac:dyDescent="0.2">
      <c r="A8" s="17" t="s">
        <v>12</v>
      </c>
      <c r="B8" s="18" t="s">
        <v>125</v>
      </c>
      <c r="C8" s="19" t="s">
        <v>126</v>
      </c>
      <c r="D8" s="20"/>
      <c r="E8" s="20"/>
      <c r="F8" s="21"/>
      <c r="G8" s="22">
        <v>21</v>
      </c>
      <c r="H8" s="23">
        <v>14</v>
      </c>
      <c r="I8" s="23"/>
      <c r="J8" s="24"/>
      <c r="K8" s="25">
        <v>7</v>
      </c>
      <c r="L8" s="26" t="s">
        <v>127</v>
      </c>
      <c r="M8" s="28"/>
      <c r="N8" s="29"/>
      <c r="O8" s="30"/>
      <c r="P8" s="31"/>
      <c r="Q8" s="29"/>
      <c r="R8" s="32"/>
      <c r="S8" s="28"/>
      <c r="T8" s="29"/>
      <c r="U8" s="32"/>
      <c r="V8" s="33" t="s">
        <v>15</v>
      </c>
      <c r="W8" s="34" t="s">
        <v>14</v>
      </c>
      <c r="X8" s="35" t="s">
        <v>13</v>
      </c>
    </row>
    <row r="9" spans="1:24" s="12" customFormat="1" ht="12.75" customHeight="1" x14ac:dyDescent="0.2">
      <c r="A9" s="116" t="s">
        <v>16</v>
      </c>
      <c r="B9" s="4" t="s">
        <v>17</v>
      </c>
      <c r="C9" s="19" t="s">
        <v>126</v>
      </c>
      <c r="D9" s="20"/>
      <c r="E9" s="20"/>
      <c r="F9" s="21"/>
      <c r="G9" s="22">
        <v>14</v>
      </c>
      <c r="H9" s="23">
        <v>14</v>
      </c>
      <c r="I9" s="23"/>
      <c r="J9" s="24"/>
      <c r="K9" s="25">
        <v>6</v>
      </c>
      <c r="L9" s="26" t="s">
        <v>128</v>
      </c>
      <c r="M9" s="28"/>
      <c r="N9" s="29"/>
      <c r="O9" s="116"/>
      <c r="P9" s="31"/>
      <c r="Q9" s="29"/>
      <c r="R9" s="32"/>
      <c r="S9" s="28"/>
      <c r="T9" s="29"/>
      <c r="U9" s="32"/>
      <c r="V9" s="36" t="s">
        <v>20</v>
      </c>
      <c r="W9" s="34" t="s">
        <v>19</v>
      </c>
      <c r="X9" s="35" t="s">
        <v>18</v>
      </c>
    </row>
    <row r="10" spans="1:24" s="12" customFormat="1" ht="12.75" customHeight="1" x14ac:dyDescent="0.2">
      <c r="A10" s="117" t="s">
        <v>21</v>
      </c>
      <c r="B10" s="118" t="s">
        <v>22</v>
      </c>
      <c r="C10" s="19" t="s">
        <v>126</v>
      </c>
      <c r="D10" s="37"/>
      <c r="E10" s="37"/>
      <c r="F10" s="38"/>
      <c r="G10" s="22"/>
      <c r="H10" s="23">
        <v>14</v>
      </c>
      <c r="I10" s="39"/>
      <c r="J10" s="24"/>
      <c r="K10" s="25">
        <v>3</v>
      </c>
      <c r="L10" s="26" t="s">
        <v>129</v>
      </c>
      <c r="M10" s="28"/>
      <c r="N10" s="29"/>
      <c r="O10" s="40"/>
      <c r="P10" s="31"/>
      <c r="Q10" s="29"/>
      <c r="R10" s="32"/>
      <c r="S10" s="28"/>
      <c r="T10" s="29"/>
      <c r="U10" s="32"/>
      <c r="V10" s="41" t="s">
        <v>25</v>
      </c>
      <c r="W10" s="42" t="s">
        <v>24</v>
      </c>
      <c r="X10" s="121" t="s">
        <v>23</v>
      </c>
    </row>
    <row r="11" spans="1:24" s="12" customFormat="1" ht="12.75" customHeight="1" x14ac:dyDescent="0.2">
      <c r="A11" s="36" t="s">
        <v>26</v>
      </c>
      <c r="B11" s="18" t="s">
        <v>27</v>
      </c>
      <c r="C11" s="19" t="s">
        <v>126</v>
      </c>
      <c r="D11" s="20"/>
      <c r="E11" s="20"/>
      <c r="F11" s="21"/>
      <c r="G11" s="22">
        <v>14</v>
      </c>
      <c r="H11" s="23">
        <v>14</v>
      </c>
      <c r="I11" s="23"/>
      <c r="J11" s="26"/>
      <c r="K11" s="25">
        <v>6</v>
      </c>
      <c r="L11" s="26" t="s">
        <v>127</v>
      </c>
      <c r="M11" s="28"/>
      <c r="N11" s="32"/>
      <c r="O11" s="127"/>
      <c r="P11" s="31"/>
      <c r="Q11" s="29"/>
      <c r="R11" s="32"/>
      <c r="S11" s="28"/>
      <c r="T11" s="29"/>
      <c r="U11" s="32"/>
      <c r="V11" s="17" t="s">
        <v>29</v>
      </c>
      <c r="W11" s="34" t="s">
        <v>24</v>
      </c>
      <c r="X11" s="43" t="s">
        <v>28</v>
      </c>
    </row>
    <row r="12" spans="1:24" s="12" customFormat="1" ht="12.75" customHeight="1" x14ac:dyDescent="0.2">
      <c r="A12" s="36" t="s">
        <v>30</v>
      </c>
      <c r="B12" s="18" t="s">
        <v>31</v>
      </c>
      <c r="C12" s="19" t="s">
        <v>126</v>
      </c>
      <c r="D12" s="20"/>
      <c r="E12" s="20"/>
      <c r="F12" s="21"/>
      <c r="G12" s="22">
        <v>14</v>
      </c>
      <c r="H12" s="23"/>
      <c r="I12" s="23"/>
      <c r="J12" s="26"/>
      <c r="K12" s="25">
        <v>3</v>
      </c>
      <c r="L12" s="26" t="s">
        <v>127</v>
      </c>
      <c r="M12" s="28"/>
      <c r="N12" s="32"/>
      <c r="O12" s="127"/>
      <c r="P12" s="31"/>
      <c r="Q12" s="29"/>
      <c r="R12" s="32"/>
      <c r="S12" s="28"/>
      <c r="T12" s="29"/>
      <c r="U12" s="32"/>
      <c r="V12" s="43" t="s">
        <v>33</v>
      </c>
      <c r="W12" s="34" t="s">
        <v>14</v>
      </c>
      <c r="X12" s="17" t="s">
        <v>32</v>
      </c>
    </row>
    <row r="13" spans="1:24" s="46" customFormat="1" x14ac:dyDescent="0.25">
      <c r="A13" s="36" t="s">
        <v>34</v>
      </c>
      <c r="B13" s="18" t="s">
        <v>35</v>
      </c>
      <c r="C13" s="44" t="s">
        <v>126</v>
      </c>
      <c r="D13" s="20"/>
      <c r="E13" s="20"/>
      <c r="F13" s="21"/>
      <c r="G13" s="22"/>
      <c r="H13" s="23">
        <v>14</v>
      </c>
      <c r="I13" s="23"/>
      <c r="J13" s="26"/>
      <c r="K13" s="25">
        <v>3</v>
      </c>
      <c r="L13" s="26" t="s">
        <v>130</v>
      </c>
      <c r="M13" s="22"/>
      <c r="N13" s="45"/>
      <c r="O13" s="127"/>
      <c r="P13" s="25"/>
      <c r="Q13" s="23"/>
      <c r="R13" s="45"/>
      <c r="S13" s="22"/>
      <c r="T13" s="23"/>
      <c r="U13" s="45"/>
      <c r="V13" s="17" t="s">
        <v>38</v>
      </c>
      <c r="W13" s="34" t="s">
        <v>37</v>
      </c>
      <c r="X13" s="43" t="s">
        <v>36</v>
      </c>
    </row>
    <row r="14" spans="1:24" s="46" customFormat="1" x14ac:dyDescent="0.25">
      <c r="A14" s="36" t="s">
        <v>39</v>
      </c>
      <c r="B14" s="47" t="s">
        <v>40</v>
      </c>
      <c r="C14" s="44" t="s">
        <v>126</v>
      </c>
      <c r="D14" s="20"/>
      <c r="E14" s="48"/>
      <c r="F14" s="21"/>
      <c r="G14" s="22">
        <v>14</v>
      </c>
      <c r="H14" s="23"/>
      <c r="I14" s="23"/>
      <c r="J14" s="26"/>
      <c r="K14" s="25">
        <v>3</v>
      </c>
      <c r="L14" s="26" t="s">
        <v>127</v>
      </c>
      <c r="M14" s="22"/>
      <c r="N14" s="45"/>
      <c r="O14" s="127"/>
      <c r="P14" s="25"/>
      <c r="Q14" s="23"/>
      <c r="R14" s="45"/>
      <c r="S14" s="22"/>
      <c r="T14" s="23"/>
      <c r="U14" s="45"/>
      <c r="V14" s="17" t="s">
        <v>42</v>
      </c>
      <c r="W14" s="34" t="s">
        <v>37</v>
      </c>
      <c r="X14" s="43" t="s">
        <v>41</v>
      </c>
    </row>
    <row r="15" spans="1:24" s="12" customFormat="1" ht="12.75" customHeight="1" x14ac:dyDescent="0.2">
      <c r="A15" s="49" t="s">
        <v>43</v>
      </c>
      <c r="B15" s="50" t="s">
        <v>44</v>
      </c>
      <c r="C15" s="19"/>
      <c r="D15" s="51" t="s">
        <v>126</v>
      </c>
      <c r="E15" s="37"/>
      <c r="F15" s="38"/>
      <c r="G15" s="22"/>
      <c r="H15" s="39"/>
      <c r="I15" s="23">
        <v>28</v>
      </c>
      <c r="J15" s="24"/>
      <c r="K15" s="25">
        <v>6</v>
      </c>
      <c r="L15" s="26" t="s">
        <v>130</v>
      </c>
      <c r="M15" s="28"/>
      <c r="N15" s="32"/>
      <c r="O15" s="127"/>
      <c r="P15" s="31"/>
      <c r="Q15" s="29"/>
      <c r="R15" s="32"/>
      <c r="S15" s="28"/>
      <c r="T15" s="29"/>
      <c r="U15" s="32"/>
      <c r="V15" s="43" t="s">
        <v>46</v>
      </c>
      <c r="W15" s="34" t="s">
        <v>14</v>
      </c>
      <c r="X15" s="17" t="s">
        <v>45</v>
      </c>
    </row>
    <row r="16" spans="1:24" s="46" customFormat="1" x14ac:dyDescent="0.25">
      <c r="A16" s="119" t="s">
        <v>47</v>
      </c>
      <c r="B16" s="107" t="s">
        <v>48</v>
      </c>
      <c r="C16" s="19"/>
      <c r="D16" s="20" t="s">
        <v>126</v>
      </c>
      <c r="E16" s="20"/>
      <c r="F16" s="21"/>
      <c r="G16" s="22"/>
      <c r="H16" s="23">
        <v>14</v>
      </c>
      <c r="I16" s="23"/>
      <c r="J16" s="26"/>
      <c r="K16" s="25">
        <v>2</v>
      </c>
      <c r="L16" s="95" t="s">
        <v>130</v>
      </c>
      <c r="M16" s="22"/>
      <c r="N16" s="23"/>
      <c r="O16" s="26"/>
      <c r="P16" s="25"/>
      <c r="Q16" s="23"/>
      <c r="R16" s="45"/>
      <c r="S16" s="22"/>
      <c r="T16" s="23"/>
      <c r="U16" s="45"/>
      <c r="V16" s="52" t="s">
        <v>51</v>
      </c>
      <c r="W16" s="42" t="s">
        <v>50</v>
      </c>
      <c r="X16" s="43" t="s">
        <v>49</v>
      </c>
    </row>
    <row r="17" spans="1:24" s="46" customFormat="1" x14ac:dyDescent="0.25">
      <c r="A17" s="53" t="s">
        <v>52</v>
      </c>
      <c r="B17" s="54" t="s">
        <v>53</v>
      </c>
      <c r="C17" s="19"/>
      <c r="D17" s="20" t="s">
        <v>126</v>
      </c>
      <c r="E17" s="20"/>
      <c r="F17" s="21"/>
      <c r="G17" s="22">
        <v>14</v>
      </c>
      <c r="H17" s="23">
        <v>14</v>
      </c>
      <c r="I17" s="23"/>
      <c r="J17" s="26"/>
      <c r="K17" s="25">
        <v>6</v>
      </c>
      <c r="L17" s="26" t="s">
        <v>127</v>
      </c>
      <c r="M17" s="22"/>
      <c r="N17" s="23"/>
      <c r="O17" s="26"/>
      <c r="P17" s="25"/>
      <c r="Q17" s="23"/>
      <c r="R17" s="45"/>
      <c r="S17" s="22"/>
      <c r="T17" s="23"/>
      <c r="U17" s="45"/>
      <c r="V17" s="36" t="s">
        <v>56</v>
      </c>
      <c r="W17" s="34" t="s">
        <v>55</v>
      </c>
      <c r="X17" s="125" t="s">
        <v>54</v>
      </c>
    </row>
    <row r="18" spans="1:24" s="46" customFormat="1" x14ac:dyDescent="0.25">
      <c r="A18" s="36" t="s">
        <v>57</v>
      </c>
      <c r="B18" s="47" t="s">
        <v>58</v>
      </c>
      <c r="C18" s="19"/>
      <c r="D18" s="20" t="s">
        <v>126</v>
      </c>
      <c r="E18" s="20"/>
      <c r="F18" s="21"/>
      <c r="G18" s="22"/>
      <c r="H18" s="23"/>
      <c r="I18" s="23">
        <v>28</v>
      </c>
      <c r="J18" s="26"/>
      <c r="K18" s="25">
        <v>6</v>
      </c>
      <c r="L18" s="26" t="s">
        <v>130</v>
      </c>
      <c r="M18" s="55"/>
      <c r="N18" s="56"/>
      <c r="O18" s="57"/>
      <c r="P18" s="25"/>
      <c r="Q18" s="23"/>
      <c r="R18" s="45"/>
      <c r="S18" s="22"/>
      <c r="T18" s="23"/>
      <c r="U18" s="45"/>
      <c r="V18" s="43" t="s">
        <v>33</v>
      </c>
      <c r="W18" s="34" t="s">
        <v>14</v>
      </c>
      <c r="X18" s="43" t="s">
        <v>159</v>
      </c>
    </row>
    <row r="19" spans="1:24" s="46" customFormat="1" x14ac:dyDescent="0.25">
      <c r="A19" s="36" t="s">
        <v>160</v>
      </c>
      <c r="B19" s="18" t="s">
        <v>59</v>
      </c>
      <c r="C19" s="19"/>
      <c r="D19" s="20" t="s">
        <v>126</v>
      </c>
      <c r="E19" s="20"/>
      <c r="F19" s="21"/>
      <c r="G19" s="22">
        <v>14</v>
      </c>
      <c r="H19" s="23">
        <v>14</v>
      </c>
      <c r="I19" s="23"/>
      <c r="J19" s="26"/>
      <c r="K19" s="25">
        <v>6</v>
      </c>
      <c r="L19" s="26" t="s">
        <v>127</v>
      </c>
      <c r="M19" s="22"/>
      <c r="N19" s="23"/>
      <c r="O19" s="26"/>
      <c r="P19" s="25"/>
      <c r="Q19" s="23"/>
      <c r="R19" s="45"/>
      <c r="S19" s="22"/>
      <c r="T19" s="23"/>
      <c r="U19" s="45"/>
      <c r="V19" s="43" t="s">
        <v>33</v>
      </c>
      <c r="W19" s="34" t="s">
        <v>14</v>
      </c>
      <c r="X19" s="17" t="s">
        <v>60</v>
      </c>
    </row>
    <row r="20" spans="1:24" s="46" customFormat="1" x14ac:dyDescent="0.25">
      <c r="A20" s="36" t="s">
        <v>61</v>
      </c>
      <c r="B20" s="18" t="s">
        <v>62</v>
      </c>
      <c r="C20" s="19"/>
      <c r="D20" s="48"/>
      <c r="E20" s="51" t="s">
        <v>126</v>
      </c>
      <c r="F20" s="21"/>
      <c r="G20" s="22">
        <v>21</v>
      </c>
      <c r="H20" s="23">
        <v>7</v>
      </c>
      <c r="I20" s="23"/>
      <c r="J20" s="26"/>
      <c r="K20" s="25">
        <v>6</v>
      </c>
      <c r="L20" s="26" t="s">
        <v>127</v>
      </c>
      <c r="M20" s="22"/>
      <c r="N20" s="23"/>
      <c r="O20" s="26"/>
      <c r="P20" s="25"/>
      <c r="Q20" s="23"/>
      <c r="R20" s="45"/>
      <c r="S20" s="22"/>
      <c r="T20" s="23"/>
      <c r="U20" s="45"/>
      <c r="V20" s="17" t="s">
        <v>64</v>
      </c>
      <c r="W20" s="34" t="s">
        <v>37</v>
      </c>
      <c r="X20" s="17" t="s">
        <v>63</v>
      </c>
    </row>
    <row r="21" spans="1:24" s="46" customFormat="1" x14ac:dyDescent="0.25">
      <c r="A21" s="36" t="s">
        <v>65</v>
      </c>
      <c r="B21" s="47" t="s">
        <v>66</v>
      </c>
      <c r="C21" s="19"/>
      <c r="D21" s="20"/>
      <c r="E21" s="20" t="s">
        <v>126</v>
      </c>
      <c r="F21" s="21"/>
      <c r="G21" s="22"/>
      <c r="H21" s="23"/>
      <c r="I21" s="23">
        <v>28</v>
      </c>
      <c r="J21" s="26"/>
      <c r="K21" s="25">
        <v>6</v>
      </c>
      <c r="L21" s="26" t="s">
        <v>130</v>
      </c>
      <c r="M21" s="55"/>
      <c r="N21" s="56"/>
      <c r="O21" s="57"/>
      <c r="P21" s="25"/>
      <c r="Q21" s="23"/>
      <c r="R21" s="45"/>
      <c r="S21" s="22"/>
      <c r="T21" s="23"/>
      <c r="U21" s="45"/>
      <c r="V21" s="43" t="s">
        <v>29</v>
      </c>
      <c r="W21" s="34" t="s">
        <v>24</v>
      </c>
      <c r="X21" s="17" t="s">
        <v>67</v>
      </c>
    </row>
    <row r="22" spans="1:24" s="46" customFormat="1" x14ac:dyDescent="0.25">
      <c r="A22" s="36" t="s">
        <v>68</v>
      </c>
      <c r="B22" s="18" t="s">
        <v>69</v>
      </c>
      <c r="C22" s="19"/>
      <c r="D22" s="20"/>
      <c r="E22" s="20" t="s">
        <v>126</v>
      </c>
      <c r="F22" s="21"/>
      <c r="G22" s="22">
        <v>21</v>
      </c>
      <c r="H22" s="23">
        <v>7</v>
      </c>
      <c r="I22" s="23"/>
      <c r="J22" s="26"/>
      <c r="K22" s="25">
        <v>6</v>
      </c>
      <c r="L22" s="26" t="s">
        <v>127</v>
      </c>
      <c r="M22" s="22"/>
      <c r="N22" s="23"/>
      <c r="O22" s="26"/>
      <c r="P22" s="25"/>
      <c r="Q22" s="23"/>
      <c r="R22" s="45"/>
      <c r="S22" s="22"/>
      <c r="T22" s="23"/>
      <c r="U22" s="45"/>
      <c r="V22" s="43" t="s">
        <v>71</v>
      </c>
      <c r="W22" s="34" t="s">
        <v>50</v>
      </c>
      <c r="X22" s="43" t="s">
        <v>70</v>
      </c>
    </row>
    <row r="23" spans="1:24" s="46" customFormat="1" x14ac:dyDescent="0.25">
      <c r="A23" s="36" t="s">
        <v>72</v>
      </c>
      <c r="B23" s="18" t="s">
        <v>73</v>
      </c>
      <c r="C23" s="19"/>
      <c r="D23" s="20"/>
      <c r="E23" s="20" t="s">
        <v>126</v>
      </c>
      <c r="F23" s="21"/>
      <c r="G23" s="22">
        <v>14</v>
      </c>
      <c r="H23" s="23"/>
      <c r="I23" s="23"/>
      <c r="J23" s="26"/>
      <c r="K23" s="25">
        <v>3</v>
      </c>
      <c r="L23" s="26" t="s">
        <v>127</v>
      </c>
      <c r="M23" s="22"/>
      <c r="N23" s="23"/>
      <c r="O23" s="26"/>
      <c r="P23" s="25"/>
      <c r="Q23" s="23"/>
      <c r="R23" s="45"/>
      <c r="S23" s="22"/>
      <c r="T23" s="23"/>
      <c r="U23" s="45"/>
      <c r="V23" s="17" t="s">
        <v>75</v>
      </c>
      <c r="W23" s="34" t="s">
        <v>24</v>
      </c>
      <c r="X23" s="43" t="s">
        <v>74</v>
      </c>
    </row>
    <row r="24" spans="1:24" s="46" customFormat="1" x14ac:dyDescent="0.25">
      <c r="A24" s="58" t="s">
        <v>76</v>
      </c>
      <c r="B24" s="47" t="s">
        <v>77</v>
      </c>
      <c r="C24" s="19"/>
      <c r="D24" s="20"/>
      <c r="E24" s="20" t="s">
        <v>126</v>
      </c>
      <c r="F24" s="21"/>
      <c r="G24" s="22">
        <v>14</v>
      </c>
      <c r="H24" s="23"/>
      <c r="I24" s="23"/>
      <c r="J24" s="26"/>
      <c r="K24" s="25">
        <v>4</v>
      </c>
      <c r="L24" s="26" t="s">
        <v>127</v>
      </c>
      <c r="M24" s="22"/>
      <c r="N24" s="23"/>
      <c r="O24" s="26"/>
      <c r="P24" s="25"/>
      <c r="Q24" s="23"/>
      <c r="R24" s="45"/>
      <c r="S24" s="22"/>
      <c r="T24" s="23"/>
      <c r="U24" s="45"/>
      <c r="V24" s="41" t="s">
        <v>79</v>
      </c>
      <c r="W24" s="34" t="s">
        <v>50</v>
      </c>
      <c r="X24" s="43" t="s">
        <v>78</v>
      </c>
    </row>
    <row r="25" spans="1:24" s="46" customFormat="1" x14ac:dyDescent="0.25">
      <c r="A25" s="36" t="s">
        <v>80</v>
      </c>
      <c r="B25" s="47" t="s">
        <v>81</v>
      </c>
      <c r="C25" s="19"/>
      <c r="D25" s="20"/>
      <c r="E25" s="20" t="s">
        <v>126</v>
      </c>
      <c r="F25" s="21"/>
      <c r="G25" s="22"/>
      <c r="H25" s="23">
        <v>7</v>
      </c>
      <c r="I25" s="23"/>
      <c r="J25" s="26"/>
      <c r="K25" s="25">
        <v>1</v>
      </c>
      <c r="L25" s="26" t="s">
        <v>129</v>
      </c>
      <c r="M25" s="22"/>
      <c r="N25" s="23"/>
      <c r="O25" s="26"/>
      <c r="P25" s="25"/>
      <c r="Q25" s="23"/>
      <c r="R25" s="45"/>
      <c r="S25" s="22"/>
      <c r="T25" s="23"/>
      <c r="U25" s="45"/>
      <c r="V25" s="17" t="s">
        <v>83</v>
      </c>
      <c r="W25" s="34" t="s">
        <v>24</v>
      </c>
      <c r="X25" s="43" t="s">
        <v>82</v>
      </c>
    </row>
    <row r="26" spans="1:24" s="46" customFormat="1" x14ac:dyDescent="0.25">
      <c r="A26" s="36" t="s">
        <v>84</v>
      </c>
      <c r="B26" s="47" t="s">
        <v>85</v>
      </c>
      <c r="C26" s="19"/>
      <c r="D26" s="20"/>
      <c r="E26" s="20"/>
      <c r="F26" s="21" t="s">
        <v>126</v>
      </c>
      <c r="G26" s="22">
        <v>14</v>
      </c>
      <c r="H26" s="23">
        <v>7</v>
      </c>
      <c r="I26" s="23"/>
      <c r="J26" s="26"/>
      <c r="K26" s="25">
        <v>5</v>
      </c>
      <c r="L26" s="26" t="s">
        <v>127</v>
      </c>
      <c r="M26" s="22"/>
      <c r="N26" s="23"/>
      <c r="O26" s="26"/>
      <c r="P26" s="25"/>
      <c r="Q26" s="23"/>
      <c r="R26" s="45"/>
      <c r="S26" s="22"/>
      <c r="T26" s="23"/>
      <c r="U26" s="45"/>
      <c r="V26" s="17" t="s">
        <v>86</v>
      </c>
      <c r="W26" s="34" t="s">
        <v>37</v>
      </c>
      <c r="X26" s="43" t="s">
        <v>131</v>
      </c>
    </row>
    <row r="27" spans="1:24" s="46" customFormat="1" x14ac:dyDescent="0.2">
      <c r="A27" s="59" t="s">
        <v>87</v>
      </c>
      <c r="B27" s="47" t="s">
        <v>88</v>
      </c>
      <c r="C27" s="19"/>
      <c r="D27" s="20"/>
      <c r="E27" s="20"/>
      <c r="F27" s="21" t="s">
        <v>126</v>
      </c>
      <c r="G27" s="22">
        <v>14</v>
      </c>
      <c r="H27" s="23"/>
      <c r="I27" s="23"/>
      <c r="J27" s="26"/>
      <c r="K27" s="25">
        <v>3</v>
      </c>
      <c r="L27" s="26" t="s">
        <v>128</v>
      </c>
      <c r="M27" s="19"/>
      <c r="N27" s="60"/>
      <c r="O27" s="61"/>
      <c r="P27" s="62"/>
      <c r="Q27" s="63"/>
      <c r="R27" s="128"/>
      <c r="S27" s="19"/>
      <c r="T27" s="20"/>
      <c r="U27" s="64"/>
      <c r="V27" s="65" t="s">
        <v>91</v>
      </c>
      <c r="W27" s="36" t="s">
        <v>90</v>
      </c>
      <c r="X27" s="17" t="s">
        <v>89</v>
      </c>
    </row>
    <row r="28" spans="1:24" s="46" customFormat="1" x14ac:dyDescent="0.25">
      <c r="A28" s="36" t="s">
        <v>92</v>
      </c>
      <c r="B28" s="47" t="s">
        <v>93</v>
      </c>
      <c r="C28" s="19"/>
      <c r="D28" s="20"/>
      <c r="E28" s="20"/>
      <c r="F28" s="21" t="s">
        <v>126</v>
      </c>
      <c r="G28" s="22"/>
      <c r="H28" s="66"/>
      <c r="I28" s="66">
        <v>35</v>
      </c>
      <c r="J28" s="26"/>
      <c r="K28" s="25">
        <v>7</v>
      </c>
      <c r="L28" s="26" t="s">
        <v>130</v>
      </c>
      <c r="M28" s="55" t="s">
        <v>132</v>
      </c>
      <c r="N28" s="56" t="s">
        <v>43</v>
      </c>
      <c r="O28" s="61" t="s">
        <v>44</v>
      </c>
      <c r="P28" s="62"/>
      <c r="Q28" s="63"/>
      <c r="R28" s="128"/>
      <c r="S28" s="19"/>
      <c r="T28" s="20"/>
      <c r="U28" s="64"/>
      <c r="V28" s="17" t="s">
        <v>86</v>
      </c>
      <c r="W28" s="34" t="s">
        <v>37</v>
      </c>
      <c r="X28" s="43" t="s">
        <v>158</v>
      </c>
    </row>
    <row r="29" spans="1:24" s="46" customFormat="1" x14ac:dyDescent="0.25">
      <c r="A29" s="59" t="s">
        <v>94</v>
      </c>
      <c r="B29" s="120" t="s">
        <v>95</v>
      </c>
      <c r="C29" s="67"/>
      <c r="D29" s="68"/>
      <c r="E29" s="68"/>
      <c r="F29" s="21" t="s">
        <v>126</v>
      </c>
      <c r="G29" s="69">
        <v>7</v>
      </c>
      <c r="H29" s="70"/>
      <c r="I29" s="70"/>
      <c r="J29" s="71"/>
      <c r="K29" s="72">
        <v>2</v>
      </c>
      <c r="L29" s="73" t="s">
        <v>127</v>
      </c>
      <c r="M29" s="74"/>
      <c r="N29" s="75"/>
      <c r="O29" s="76"/>
      <c r="P29" s="77"/>
      <c r="Q29" s="78"/>
      <c r="R29" s="79"/>
      <c r="S29" s="129"/>
      <c r="T29" s="78"/>
      <c r="U29" s="79"/>
      <c r="V29" s="52" t="s">
        <v>25</v>
      </c>
      <c r="W29" s="80" t="s">
        <v>24</v>
      </c>
      <c r="X29" s="81" t="s">
        <v>96</v>
      </c>
    </row>
    <row r="30" spans="1:24" s="87" customFormat="1" x14ac:dyDescent="0.25">
      <c r="A30" s="168" t="s">
        <v>133</v>
      </c>
      <c r="B30" s="169"/>
      <c r="C30" s="82">
        <f>SUMIF(C8:C29,"=x",$G8:$G29)+SUMIF(C8:C29,"=x",$H8:$H29)+SUMIF(C8:C29,"=x",$I8:$I29)+SUMIF(C8:C29,"=x",$J8:$J29)</f>
        <v>147</v>
      </c>
      <c r="D30" s="83">
        <f>SUMIF(D8:D29,"=x",$G8:$G29)+SUMIF(D8:D29,"=x",$H8:$H29)+SUMIF(D8:D29,"=x",$I8:$I29)+SUMIF(D8:D29,"=x",$J8:$J29)</f>
        <v>126</v>
      </c>
      <c r="E30" s="83">
        <f>SUMIF(E8:E29,"=x",$G8:$G29)+SUMIF(E8:E29,"=x",$H8:$H29)+SUMIF(E8:E29,"=x",$I8:$I29)+SUMIF(E8:E29,"=x",$J8:$J29)</f>
        <v>119</v>
      </c>
      <c r="F30" s="83">
        <f>SUMIF(F8:F29,"=x",$G8:$G29)+SUMIF(F8:F29,"=x",$H8:$H29)+SUMIF(F8:F29,"=x",$I8:$I29)+SUMIF(F8:F29,"=x",$J8:$J29)</f>
        <v>77</v>
      </c>
      <c r="G30" s="170">
        <f>SUM(C30:F30)</f>
        <v>469</v>
      </c>
      <c r="H30" s="171"/>
      <c r="I30" s="171"/>
      <c r="J30" s="171"/>
      <c r="K30" s="171"/>
      <c r="L30" s="172"/>
      <c r="M30" s="8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</row>
    <row r="31" spans="1:24" s="87" customFormat="1" x14ac:dyDescent="0.25">
      <c r="A31" s="150" t="s">
        <v>134</v>
      </c>
      <c r="B31" s="151"/>
      <c r="C31" s="88">
        <f>SUMIF(C8:C29,"=x",$K8:$K29)</f>
        <v>31</v>
      </c>
      <c r="D31" s="89">
        <f>SUMIF(D8:D29,"=x",$K8:$K29)</f>
        <v>26</v>
      </c>
      <c r="E31" s="89">
        <f>SUMIF(E8:E29,"=x",$K8:$K29)</f>
        <v>26</v>
      </c>
      <c r="F31" s="89">
        <f>SUMIF(F8:F29,"=x",$K8:$K29)</f>
        <v>17</v>
      </c>
      <c r="G31" s="152">
        <f>SUM(C31:F31)</f>
        <v>100</v>
      </c>
      <c r="H31" s="153"/>
      <c r="I31" s="153"/>
      <c r="J31" s="153"/>
      <c r="K31" s="153"/>
      <c r="L31" s="154"/>
      <c r="M31" s="90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2"/>
    </row>
    <row r="32" spans="1:24" s="87" customFormat="1" x14ac:dyDescent="0.25">
      <c r="A32" s="173" t="s">
        <v>135</v>
      </c>
      <c r="B32" s="174"/>
      <c r="C32" s="93">
        <f>SUMPRODUCT(--(C8:C29="x"),--($L8:$L29="K(5)"))</f>
        <v>4</v>
      </c>
      <c r="D32" s="94">
        <f>SUMPRODUCT(--(D8:D29="x"),--($L8:$L29="K(5)"))</f>
        <v>2</v>
      </c>
      <c r="E32" s="94">
        <f>SUMPRODUCT(--(E8:E29="x"),--($L8:$L29="K(5)"))</f>
        <v>4</v>
      </c>
      <c r="F32" s="94">
        <f>SUMPRODUCT(--(F8:F29="x"),--($L8:$L29="K(5)"))</f>
        <v>2</v>
      </c>
      <c r="G32" s="175">
        <f>SUM(C32:F32)</f>
        <v>12</v>
      </c>
      <c r="H32" s="176"/>
      <c r="I32" s="176"/>
      <c r="J32" s="176"/>
      <c r="K32" s="176"/>
      <c r="L32" s="177"/>
      <c r="M32" s="90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2"/>
    </row>
    <row r="33" spans="1:24" s="87" customFormat="1" x14ac:dyDescent="0.25">
      <c r="A33" s="150" t="s">
        <v>136</v>
      </c>
      <c r="B33" s="178"/>
      <c r="C33" s="89">
        <f>SUMIF($A5:$A32,$A31,C5:C32)</f>
        <v>31</v>
      </c>
      <c r="D33" s="146">
        <f t="shared" ref="D33:F33" si="0">SUMIF($A5:$A32,$A31,D5:D32)</f>
        <v>26</v>
      </c>
      <c r="E33" s="146">
        <f t="shared" si="0"/>
        <v>26</v>
      </c>
      <c r="F33" s="146">
        <f t="shared" si="0"/>
        <v>17</v>
      </c>
      <c r="G33" s="179">
        <f>SUM(C33:F33)</f>
        <v>100</v>
      </c>
      <c r="H33" s="180"/>
      <c r="I33" s="180"/>
      <c r="J33" s="180"/>
      <c r="K33" s="180"/>
      <c r="L33" s="181"/>
      <c r="M33" s="122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</row>
    <row r="34" spans="1:24" s="87" customFormat="1" x14ac:dyDescent="0.25">
      <c r="A34" s="135" t="s">
        <v>137</v>
      </c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8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1"/>
    </row>
    <row r="35" spans="1:24" s="87" customFormat="1" x14ac:dyDescent="0.25">
      <c r="A35" s="59" t="s">
        <v>97</v>
      </c>
      <c r="B35" s="139" t="s">
        <v>10</v>
      </c>
      <c r="C35" s="55"/>
      <c r="D35" s="66"/>
      <c r="E35" s="66" t="s">
        <v>126</v>
      </c>
      <c r="F35" s="66"/>
      <c r="G35" s="55"/>
      <c r="H35" s="66"/>
      <c r="I35" s="66"/>
      <c r="J35" s="95"/>
      <c r="K35" s="140">
        <v>0</v>
      </c>
      <c r="L35" s="141" t="s">
        <v>127</v>
      </c>
      <c r="M35" s="96"/>
      <c r="N35" s="60"/>
      <c r="O35" s="35"/>
      <c r="P35" s="96"/>
      <c r="Q35" s="60"/>
      <c r="R35" s="35"/>
      <c r="S35" s="96"/>
      <c r="T35" s="97"/>
      <c r="U35" s="98"/>
      <c r="V35" s="52" t="s">
        <v>64</v>
      </c>
      <c r="W35" s="42" t="s">
        <v>37</v>
      </c>
      <c r="X35" s="147" t="s">
        <v>11</v>
      </c>
    </row>
    <row r="36" spans="1:24" s="87" customFormat="1" x14ac:dyDescent="0.25">
      <c r="A36" s="168" t="s">
        <v>133</v>
      </c>
      <c r="B36" s="169"/>
      <c r="C36" s="82">
        <f>SUMIF(C35:C35,"=x",$G35:$G35)+SUMIF(C35:C35,"=x",$H35:$H35)+SUMIF(C35:C35,"=x",$I35:$I35)+SUMIF(C35:C35,"=x",$J35:$J35)</f>
        <v>0</v>
      </c>
      <c r="D36" s="83">
        <f>SUMIF(D35:D35,"=x",$G35:$G35)+SUMIF(D35:D35,"=x",$H35:$H35)+SUMIF(D35:D35,"=x",$I35:$I35)+SUMIF(D35:D35,"=x",$J35:$J35)</f>
        <v>0</v>
      </c>
      <c r="E36" s="83">
        <f>SUMIF(E35:E35,"=x",$G35:$G35)+SUMIF(E35:E35,"=x",$H35:$H35)+SUMIF(E35:E35,"=x",$I35:$I35)+SUMIF(E35:E35,"=x",$J35:$J35)</f>
        <v>0</v>
      </c>
      <c r="F36" s="83">
        <f>SUMIF(F35:F35,"=x",$G35:$G35)+SUMIF(F35:F35,"=x",$H35:$H35)+SUMIF(F35:F35,"=x",$I35:$I35)+SUMIF(F35:F35,"=x",$J35:$J35)</f>
        <v>0</v>
      </c>
      <c r="G36" s="170">
        <f>SUM(C36:F36)</f>
        <v>0</v>
      </c>
      <c r="H36" s="171"/>
      <c r="I36" s="171"/>
      <c r="J36" s="171"/>
      <c r="K36" s="171"/>
      <c r="L36" s="172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2"/>
    </row>
    <row r="37" spans="1:24" s="87" customFormat="1" x14ac:dyDescent="0.25">
      <c r="A37" s="150" t="s">
        <v>134</v>
      </c>
      <c r="B37" s="151"/>
      <c r="C37" s="88">
        <f>SUMIF(C35:C35,"=x",$K35:$K35)</f>
        <v>0</v>
      </c>
      <c r="D37" s="89">
        <f>SUMIF(D35:D35,"=x",$K35:$K35)</f>
        <v>0</v>
      </c>
      <c r="E37" s="89">
        <f>SUMIF(E35:E35,"=x",$K35:$K35)</f>
        <v>0</v>
      </c>
      <c r="F37" s="89">
        <f>SUMIF(F35:F35,"=x",$K35:$K35)</f>
        <v>0</v>
      </c>
      <c r="G37" s="152">
        <f>SUM(C37:F37)</f>
        <v>0</v>
      </c>
      <c r="H37" s="153"/>
      <c r="I37" s="153"/>
      <c r="J37" s="153"/>
      <c r="K37" s="153"/>
      <c r="L37" s="154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2"/>
    </row>
    <row r="38" spans="1:24" s="87" customFormat="1" x14ac:dyDescent="0.25">
      <c r="A38" s="173" t="s">
        <v>135</v>
      </c>
      <c r="B38" s="174"/>
      <c r="C38" s="93">
        <f>SUMPRODUCT(--(C35:C35="x"),--($L35:$L35="K(5)"))</f>
        <v>0</v>
      </c>
      <c r="D38" s="94">
        <f>SUMPRODUCT(--(D35:D35="x"),--($L35:$L35="K(5)"))</f>
        <v>0</v>
      </c>
      <c r="E38" s="94">
        <f>SUMPRODUCT(--(E35:E35="x"),--($L35:$L35="K(5)"))</f>
        <v>1</v>
      </c>
      <c r="F38" s="94">
        <f>SUMPRODUCT(--(F35:F35="x"),--($L35:$L35="K(5)"))</f>
        <v>0</v>
      </c>
      <c r="G38" s="175">
        <f>SUM(C38:F38)</f>
        <v>1</v>
      </c>
      <c r="H38" s="176"/>
      <c r="I38" s="176"/>
      <c r="J38" s="176"/>
      <c r="K38" s="176"/>
      <c r="L38" s="177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2"/>
    </row>
    <row r="39" spans="1:24" s="87" customFormat="1" x14ac:dyDescent="0.25">
      <c r="A39" s="108" t="s">
        <v>138</v>
      </c>
      <c r="B39" s="10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1"/>
    </row>
    <row r="40" spans="1:24" s="46" customFormat="1" x14ac:dyDescent="0.25">
      <c r="A40" s="49" t="s">
        <v>98</v>
      </c>
      <c r="B40" s="102" t="s">
        <v>99</v>
      </c>
      <c r="C40" s="19"/>
      <c r="D40" s="20" t="s">
        <v>126</v>
      </c>
      <c r="E40" s="20"/>
      <c r="F40" s="21"/>
      <c r="G40" s="22">
        <v>14</v>
      </c>
      <c r="H40" s="23"/>
      <c r="I40" s="23"/>
      <c r="J40" s="45"/>
      <c r="K40" s="27">
        <v>2</v>
      </c>
      <c r="L40" s="73" t="s">
        <v>127</v>
      </c>
      <c r="M40" s="19"/>
      <c r="N40" s="103"/>
      <c r="O40" s="61"/>
      <c r="P40" s="104"/>
      <c r="Q40" s="60"/>
      <c r="R40" s="130"/>
      <c r="S40" s="96"/>
      <c r="T40" s="97"/>
      <c r="U40" s="105"/>
      <c r="V40" s="52" t="s">
        <v>101</v>
      </c>
      <c r="W40" s="42" t="s">
        <v>50</v>
      </c>
      <c r="X40" s="43" t="s">
        <v>100</v>
      </c>
    </row>
    <row r="41" spans="1:24" s="46" customFormat="1" x14ac:dyDescent="0.25">
      <c r="A41" s="49" t="s">
        <v>102</v>
      </c>
      <c r="B41" s="102" t="s">
        <v>103</v>
      </c>
      <c r="C41" s="19"/>
      <c r="D41" s="20" t="s">
        <v>126</v>
      </c>
      <c r="E41" s="20"/>
      <c r="F41" s="21"/>
      <c r="G41" s="22"/>
      <c r="H41" s="23"/>
      <c r="I41" s="23">
        <v>14</v>
      </c>
      <c r="J41" s="45"/>
      <c r="K41" s="27">
        <v>2</v>
      </c>
      <c r="L41" s="26" t="s">
        <v>130</v>
      </c>
      <c r="M41" s="19"/>
      <c r="N41" s="103"/>
      <c r="O41" s="61"/>
      <c r="P41" s="104"/>
      <c r="Q41" s="60"/>
      <c r="R41" s="130"/>
      <c r="S41" s="96"/>
      <c r="T41" s="97"/>
      <c r="U41" s="105"/>
      <c r="V41" s="52" t="s">
        <v>101</v>
      </c>
      <c r="W41" s="42" t="s">
        <v>50</v>
      </c>
      <c r="X41" s="43" t="s">
        <v>104</v>
      </c>
    </row>
    <row r="42" spans="1:24" s="46" customFormat="1" x14ac:dyDescent="0.25">
      <c r="A42" s="106" t="s">
        <v>105</v>
      </c>
      <c r="B42" s="107" t="s">
        <v>106</v>
      </c>
      <c r="C42" s="19"/>
      <c r="D42" s="20"/>
      <c r="E42" s="20" t="s">
        <v>126</v>
      </c>
      <c r="F42" s="21"/>
      <c r="G42" s="22"/>
      <c r="H42" s="23">
        <v>14</v>
      </c>
      <c r="I42" s="23"/>
      <c r="J42" s="45"/>
      <c r="K42" s="27">
        <v>2</v>
      </c>
      <c r="L42" s="26" t="s">
        <v>130</v>
      </c>
      <c r="M42" s="19"/>
      <c r="N42" s="103"/>
      <c r="O42" s="61"/>
      <c r="P42" s="104"/>
      <c r="Q42" s="60"/>
      <c r="R42" s="130"/>
      <c r="S42" s="96"/>
      <c r="T42" s="97"/>
      <c r="U42" s="105"/>
      <c r="V42" s="52" t="s">
        <v>51</v>
      </c>
      <c r="W42" s="42" t="s">
        <v>50</v>
      </c>
      <c r="X42" s="35" t="s">
        <v>107</v>
      </c>
    </row>
    <row r="43" spans="1:24" s="46" customFormat="1" x14ac:dyDescent="0.25">
      <c r="A43" s="106" t="s">
        <v>108</v>
      </c>
      <c r="B43" s="102" t="s">
        <v>109</v>
      </c>
      <c r="C43" s="19"/>
      <c r="D43" s="20"/>
      <c r="E43" s="20" t="s">
        <v>126</v>
      </c>
      <c r="F43" s="21"/>
      <c r="G43" s="22"/>
      <c r="H43" s="23"/>
      <c r="I43" s="23">
        <v>14</v>
      </c>
      <c r="J43" s="45"/>
      <c r="K43" s="27">
        <v>2</v>
      </c>
      <c r="L43" s="26" t="s">
        <v>130</v>
      </c>
      <c r="M43" s="19"/>
      <c r="N43" s="103"/>
      <c r="O43" s="61"/>
      <c r="P43" s="104"/>
      <c r="Q43" s="60"/>
      <c r="R43" s="130"/>
      <c r="S43" s="96"/>
      <c r="T43" s="97"/>
      <c r="U43" s="105"/>
      <c r="V43" s="52" t="s">
        <v>51</v>
      </c>
      <c r="W43" s="42" t="s">
        <v>50</v>
      </c>
      <c r="X43" s="35" t="s">
        <v>110</v>
      </c>
    </row>
    <row r="44" spans="1:24" s="87" customFormat="1" x14ac:dyDescent="0.25">
      <c r="A44" s="168" t="s">
        <v>133</v>
      </c>
      <c r="B44" s="169"/>
      <c r="C44" s="82">
        <f>SUMIF(C40:C43,"=x",$G40:$G43)+SUMIF(C40:C43,"=x",$H40:$H43)+SUMIF(C40:C43,"=x",$I40:$I43)+SUMIF(C40:C43,"=x",$J40:$J43)</f>
        <v>0</v>
      </c>
      <c r="D44" s="83">
        <f>SUMIF(D40:D43,"=x",$G40:$G43)+SUMIF(D40:D43,"=x",$H40:$H43)+SUMIF(D40:D43,"=x",$I40:$I43)+SUMIF(D40:D43,"=x",$J40:$J43)</f>
        <v>28</v>
      </c>
      <c r="E44" s="83">
        <f>SUMIF(E40:E43,"=x",$G40:$G43)+SUMIF(E40:E43,"=x",$H40:$H43)+SUMIF(E40:E43,"=x",$I40:$I43)+SUMIF(E40:E43,"=x",$J40:$J43)</f>
        <v>28</v>
      </c>
      <c r="F44" s="83">
        <f>SUMIF(F40:F43,"=x",$G40:$G43)+SUMIF(F40:F43,"=x",$H40:$H43)+SUMIF(F40:F43,"=x",$I40:$I43)+SUMIF(F40:F43,"=x",$J40:$J43)</f>
        <v>0</v>
      </c>
      <c r="G44" s="170">
        <f>SUM(C44:F44)</f>
        <v>56</v>
      </c>
      <c r="H44" s="171"/>
      <c r="I44" s="171"/>
      <c r="J44" s="171"/>
      <c r="K44" s="171"/>
      <c r="L44" s="172"/>
      <c r="M44" s="182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4"/>
    </row>
    <row r="45" spans="1:24" s="87" customFormat="1" x14ac:dyDescent="0.25">
      <c r="A45" s="150" t="s">
        <v>134</v>
      </c>
      <c r="B45" s="151"/>
      <c r="C45" s="88">
        <f>SUMIF(C40:C43,"=x",$K40:$K43)</f>
        <v>0</v>
      </c>
      <c r="D45" s="89">
        <f>SUMIF(D40:D43,"=x",$K40:$K43)</f>
        <v>4</v>
      </c>
      <c r="E45" s="89">
        <f>SUMIF(E40:E43,"=x",$K40:$K43)</f>
        <v>4</v>
      </c>
      <c r="F45" s="89">
        <f>SUMIF(F40:F43,"=x",$K40:$K43)</f>
        <v>0</v>
      </c>
      <c r="G45" s="152">
        <f>SUM(C45:F45)</f>
        <v>8</v>
      </c>
      <c r="H45" s="153"/>
      <c r="I45" s="153"/>
      <c r="J45" s="153"/>
      <c r="K45" s="153"/>
      <c r="L45" s="154"/>
      <c r="M45" s="185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7"/>
    </row>
    <row r="46" spans="1:24" s="87" customFormat="1" x14ac:dyDescent="0.25">
      <c r="A46" s="173" t="s">
        <v>135</v>
      </c>
      <c r="B46" s="174"/>
      <c r="C46" s="93">
        <f>SUMPRODUCT(--(C40:C43="x"),--($L40:$L43="K(5)"))</f>
        <v>0</v>
      </c>
      <c r="D46" s="94">
        <f>SUMPRODUCT(--(D40:D43="x"),--($L40:$L43="K(5)"))</f>
        <v>1</v>
      </c>
      <c r="E46" s="94">
        <f>SUMPRODUCT(--(E40:E43="x"),--($L40:$L43="K(5)"))</f>
        <v>0</v>
      </c>
      <c r="F46" s="94">
        <f>SUMPRODUCT(--(F40:F43="x"),--($L40:$L43="K(5)"))</f>
        <v>0</v>
      </c>
      <c r="G46" s="175">
        <f>SUM(C46:F46)</f>
        <v>1</v>
      </c>
      <c r="H46" s="176"/>
      <c r="I46" s="176"/>
      <c r="J46" s="176"/>
      <c r="K46" s="176"/>
      <c r="L46" s="177"/>
      <c r="M46" s="188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90"/>
    </row>
    <row r="47" spans="1:24" s="87" customFormat="1" x14ac:dyDescent="0.25">
      <c r="A47" s="108" t="s">
        <v>139</v>
      </c>
      <c r="B47" s="10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1"/>
    </row>
    <row r="48" spans="1:24" s="87" customFormat="1" x14ac:dyDescent="0.25">
      <c r="A48" s="168" t="s">
        <v>133</v>
      </c>
      <c r="B48" s="169"/>
      <c r="C48" s="82">
        <f t="shared" ref="C48:F50" si="1">SUMIF($A4:$A47,$A48,C4:C47)</f>
        <v>147</v>
      </c>
      <c r="D48" s="83">
        <f t="shared" si="1"/>
        <v>154</v>
      </c>
      <c r="E48" s="83">
        <f t="shared" si="1"/>
        <v>147</v>
      </c>
      <c r="F48" s="83">
        <f t="shared" si="1"/>
        <v>77</v>
      </c>
      <c r="G48" s="170">
        <f>SUM(C48:F48)</f>
        <v>525</v>
      </c>
      <c r="H48" s="171"/>
      <c r="I48" s="171"/>
      <c r="J48" s="171"/>
      <c r="K48" s="171"/>
      <c r="L48" s="172"/>
      <c r="M48" s="182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4"/>
    </row>
    <row r="49" spans="1:24" s="87" customFormat="1" x14ac:dyDescent="0.25">
      <c r="A49" s="150" t="s">
        <v>134</v>
      </c>
      <c r="B49" s="151"/>
      <c r="C49" s="88">
        <f t="shared" si="1"/>
        <v>31</v>
      </c>
      <c r="D49" s="89">
        <f t="shared" si="1"/>
        <v>30</v>
      </c>
      <c r="E49" s="89">
        <f t="shared" si="1"/>
        <v>30</v>
      </c>
      <c r="F49" s="89">
        <f t="shared" si="1"/>
        <v>17</v>
      </c>
      <c r="G49" s="152">
        <f>SUM(C49:F49)</f>
        <v>108</v>
      </c>
      <c r="H49" s="153"/>
      <c r="I49" s="153"/>
      <c r="J49" s="153"/>
      <c r="K49" s="153"/>
      <c r="L49" s="154"/>
      <c r="M49" s="185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7"/>
    </row>
    <row r="50" spans="1:24" s="87" customFormat="1" x14ac:dyDescent="0.25">
      <c r="A50" s="173" t="s">
        <v>135</v>
      </c>
      <c r="B50" s="174"/>
      <c r="C50" s="93">
        <f t="shared" si="1"/>
        <v>4</v>
      </c>
      <c r="D50" s="94">
        <f t="shared" si="1"/>
        <v>3</v>
      </c>
      <c r="E50" s="94">
        <f t="shared" si="1"/>
        <v>5</v>
      </c>
      <c r="F50" s="94">
        <f t="shared" si="1"/>
        <v>2</v>
      </c>
      <c r="G50" s="175">
        <f>SUM(C50:F50)</f>
        <v>14</v>
      </c>
      <c r="H50" s="176"/>
      <c r="I50" s="176"/>
      <c r="J50" s="176"/>
      <c r="K50" s="176"/>
      <c r="L50" s="177"/>
      <c r="M50" s="185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7"/>
    </row>
    <row r="51" spans="1:24" s="87" customFormat="1" ht="13.5" thickBot="1" x14ac:dyDescent="0.3">
      <c r="A51" s="191" t="s">
        <v>140</v>
      </c>
      <c r="B51" s="192"/>
      <c r="C51" s="142">
        <v>30</v>
      </c>
      <c r="D51" s="143">
        <v>30</v>
      </c>
      <c r="E51" s="143">
        <v>30</v>
      </c>
      <c r="F51" s="143">
        <v>18</v>
      </c>
      <c r="G51" s="193">
        <f>SUM(C51:F51)</f>
        <v>108</v>
      </c>
      <c r="H51" s="194"/>
      <c r="I51" s="194"/>
      <c r="J51" s="194"/>
      <c r="K51" s="194"/>
      <c r="L51" s="195"/>
      <c r="M51" s="196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8"/>
    </row>
    <row r="52" spans="1:24" s="87" customFormat="1" x14ac:dyDescent="0.25">
      <c r="A52" s="108" t="s">
        <v>141</v>
      </c>
      <c r="B52" s="109"/>
      <c r="C52" s="99"/>
      <c r="D52" s="99"/>
      <c r="E52" s="99"/>
      <c r="F52" s="9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26"/>
    </row>
    <row r="53" spans="1:24" s="87" customFormat="1" x14ac:dyDescent="0.25">
      <c r="A53" s="59" t="s">
        <v>111</v>
      </c>
      <c r="B53" s="144" t="s">
        <v>1</v>
      </c>
      <c r="C53" s="55"/>
      <c r="D53" s="66"/>
      <c r="E53" s="66"/>
      <c r="F53" s="66" t="s">
        <v>126</v>
      </c>
      <c r="G53" s="55"/>
      <c r="H53" s="66"/>
      <c r="I53" s="66"/>
      <c r="J53" s="145">
        <v>14</v>
      </c>
      <c r="K53" s="140">
        <v>3</v>
      </c>
      <c r="L53" s="141" t="s">
        <v>128</v>
      </c>
      <c r="M53" s="19" t="s">
        <v>132</v>
      </c>
      <c r="N53" s="103" t="s">
        <v>26</v>
      </c>
      <c r="O53" s="149" t="s">
        <v>27</v>
      </c>
      <c r="P53" s="44" t="s">
        <v>132</v>
      </c>
      <c r="Q53" s="51" t="s">
        <v>30</v>
      </c>
      <c r="R53" s="149" t="s">
        <v>31</v>
      </c>
      <c r="S53" s="96"/>
      <c r="T53" s="97"/>
      <c r="U53" s="53"/>
      <c r="V53" s="42" t="s">
        <v>51</v>
      </c>
      <c r="W53" s="42" t="s">
        <v>50</v>
      </c>
      <c r="X53" s="148" t="s">
        <v>2</v>
      </c>
    </row>
    <row r="54" spans="1:24" s="87" customFormat="1" x14ac:dyDescent="0.25">
      <c r="A54" s="168" t="s">
        <v>133</v>
      </c>
      <c r="B54" s="169"/>
      <c r="C54" s="82">
        <f>SUMIF(C53:C53,"=x",$G53:$G53)+SUMIF(C53:C53,"=x",$H53:$H53)+SUMIF(C53:C53,"=x",$I53:$I53)+SUMIF(C53:C53,"=x",$J53:$J53)</f>
        <v>0</v>
      </c>
      <c r="D54" s="83">
        <f>SUMIF(D53:D53,"=x",$G53:$G53)+SUMIF(D53:D53,"=x",$H53:$H53)+SUMIF(D53:D53,"=x",$I53:$I53)+SUMIF(D53:D53,"=x",$J53:$J53)</f>
        <v>0</v>
      </c>
      <c r="E54" s="83">
        <f>SUMIF(E53:E53,"=x",$G53:$G53)+SUMIF(E53:E53,"=x",$H53:$H53)+SUMIF(E53:E53,"=x",$I53:$I53)+SUMIF(E53:E53,"=x",$J53:$J53)</f>
        <v>0</v>
      </c>
      <c r="F54" s="83">
        <f>SUMIF(F53:F53,"=x",$G53:$G53)+SUMIF(F53:F53,"=x",$H53:$H53)+SUMIF(F53:F53,"=x",$I53:$I53)+SUMIF(F53:F53,"=x",$J53:$J53)</f>
        <v>14</v>
      </c>
      <c r="G54" s="170">
        <f>SUM(C54:F54)</f>
        <v>14</v>
      </c>
      <c r="H54" s="171"/>
      <c r="I54" s="171"/>
      <c r="J54" s="171"/>
      <c r="K54" s="171"/>
      <c r="L54" s="172"/>
      <c r="M54" s="182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4"/>
    </row>
    <row r="55" spans="1:24" s="87" customFormat="1" x14ac:dyDescent="0.25">
      <c r="A55" s="150" t="s">
        <v>134</v>
      </c>
      <c r="B55" s="151"/>
      <c r="C55" s="111">
        <f>SUMIF(C53:C53,"=x",$K53:$K53)</f>
        <v>0</v>
      </c>
      <c r="D55" s="89">
        <f>SUMIF(D53:D53,"=x",$K53:$K53)</f>
        <v>0</v>
      </c>
      <c r="E55" s="89">
        <f>SUMIF(E53:E53,"=x",$K53:$K53)</f>
        <v>0</v>
      </c>
      <c r="F55" s="89">
        <f>SUMIF(F53:F53,"=x",$K53:$K53)</f>
        <v>3</v>
      </c>
      <c r="G55" s="152">
        <f>SUM(C55:F55)</f>
        <v>3</v>
      </c>
      <c r="H55" s="201"/>
      <c r="I55" s="201"/>
      <c r="J55" s="201"/>
      <c r="K55" s="201"/>
      <c r="L55" s="202"/>
      <c r="M55" s="185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7"/>
    </row>
    <row r="56" spans="1:24" s="87" customFormat="1" x14ac:dyDescent="0.25">
      <c r="A56" s="173" t="s">
        <v>135</v>
      </c>
      <c r="B56" s="174"/>
      <c r="C56" s="112">
        <f>SUMPRODUCT(--(C53:C53="x"),--($L53:$L53="K(5)"))</f>
        <v>0</v>
      </c>
      <c r="D56" s="94">
        <f>SUMPRODUCT(--(D53:D53="x"),--($L53:$L53="K(5)"))</f>
        <v>0</v>
      </c>
      <c r="E56" s="94">
        <f>SUMPRODUCT(--(E53:E53="x"),--($L53:$L53="K(5)"))</f>
        <v>0</v>
      </c>
      <c r="F56" s="94">
        <f>SUMPRODUCT(--(F53:F53="x"),--($L53:$L53="K(5)"))</f>
        <v>0</v>
      </c>
      <c r="G56" s="175">
        <f>SUM(C56:F56)</f>
        <v>0</v>
      </c>
      <c r="H56" s="199"/>
      <c r="I56" s="199"/>
      <c r="J56" s="199"/>
      <c r="K56" s="199"/>
      <c r="L56" s="200"/>
      <c r="M56" s="188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90"/>
    </row>
    <row r="57" spans="1:24" s="87" customFormat="1" x14ac:dyDescent="0.2">
      <c r="C57" s="3"/>
      <c r="D57" s="3"/>
      <c r="E57" s="3"/>
      <c r="F57" s="3"/>
      <c r="G57" s="3"/>
      <c r="H57" s="3"/>
      <c r="I57" s="3"/>
      <c r="J57" s="3"/>
      <c r="K57" s="3"/>
      <c r="L57" s="4"/>
      <c r="M57" s="5"/>
      <c r="N57" s="6"/>
      <c r="O57" s="6"/>
      <c r="P57" s="5"/>
      <c r="Q57" s="6"/>
      <c r="R57" s="6"/>
      <c r="S57" s="5"/>
      <c r="T57" s="5"/>
      <c r="U57" s="5"/>
      <c r="V57" s="5"/>
      <c r="W57" s="5"/>
    </row>
    <row r="59" spans="1:24" x14ac:dyDescent="0.2">
      <c r="A59" s="113" t="s">
        <v>115</v>
      </c>
    </row>
    <row r="60" spans="1:24" x14ac:dyDescent="0.2">
      <c r="A60" s="6" t="s">
        <v>142</v>
      </c>
    </row>
    <row r="61" spans="1:24" x14ac:dyDescent="0.2">
      <c r="A61" s="6" t="s">
        <v>143</v>
      </c>
    </row>
    <row r="62" spans="1:24" x14ac:dyDescent="0.2">
      <c r="A62" s="6"/>
    </row>
    <row r="63" spans="1:24" x14ac:dyDescent="0.2">
      <c r="A63" s="113" t="s">
        <v>144</v>
      </c>
    </row>
    <row r="64" spans="1:24" x14ac:dyDescent="0.2">
      <c r="A64" s="6" t="s">
        <v>145</v>
      </c>
    </row>
    <row r="65" spans="1:1" x14ac:dyDescent="0.2">
      <c r="A65" s="6" t="s">
        <v>146</v>
      </c>
    </row>
    <row r="66" spans="1:1" x14ac:dyDescent="0.2">
      <c r="A66" s="6" t="s">
        <v>147</v>
      </c>
    </row>
    <row r="67" spans="1:1" x14ac:dyDescent="0.2">
      <c r="A67" s="6" t="s">
        <v>148</v>
      </c>
    </row>
    <row r="68" spans="1:1" x14ac:dyDescent="0.2">
      <c r="A68" s="6"/>
    </row>
    <row r="70" spans="1:1" x14ac:dyDescent="0.2">
      <c r="A70" s="113" t="s">
        <v>149</v>
      </c>
    </row>
    <row r="71" spans="1:1" x14ac:dyDescent="0.2">
      <c r="A71" s="6" t="s">
        <v>150</v>
      </c>
    </row>
    <row r="72" spans="1:1" x14ac:dyDescent="0.2">
      <c r="A72" s="6" t="s">
        <v>151</v>
      </c>
    </row>
    <row r="73" spans="1:1" x14ac:dyDescent="0.2">
      <c r="A73" s="6" t="s">
        <v>152</v>
      </c>
    </row>
    <row r="74" spans="1:1" x14ac:dyDescent="0.2">
      <c r="A74" s="6" t="s">
        <v>153</v>
      </c>
    </row>
    <row r="76" spans="1:1" x14ac:dyDescent="0.2">
      <c r="A76" s="113" t="s">
        <v>154</v>
      </c>
    </row>
    <row r="77" spans="1:1" x14ac:dyDescent="0.2">
      <c r="A77" s="114" t="s">
        <v>155</v>
      </c>
    </row>
    <row r="78" spans="1:1" x14ac:dyDescent="0.2">
      <c r="A78" s="115" t="s">
        <v>156</v>
      </c>
    </row>
    <row r="79" spans="1:1" x14ac:dyDescent="0.2">
      <c r="A79" s="6" t="s">
        <v>157</v>
      </c>
    </row>
  </sheetData>
  <mergeCells count="56">
    <mergeCell ref="A56:B56"/>
    <mergeCell ref="G56:L56"/>
    <mergeCell ref="M56:X56"/>
    <mergeCell ref="A54:B54"/>
    <mergeCell ref="G54:L54"/>
    <mergeCell ref="M54:X54"/>
    <mergeCell ref="A55:B55"/>
    <mergeCell ref="G55:L55"/>
    <mergeCell ref="M55:X55"/>
    <mergeCell ref="A50:B50"/>
    <mergeCell ref="G50:L50"/>
    <mergeCell ref="M50:X50"/>
    <mergeCell ref="A51:B51"/>
    <mergeCell ref="G51:L51"/>
    <mergeCell ref="M51:X51"/>
    <mergeCell ref="A48:B48"/>
    <mergeCell ref="G48:L48"/>
    <mergeCell ref="M48:X48"/>
    <mergeCell ref="A49:B49"/>
    <mergeCell ref="G49:L49"/>
    <mergeCell ref="M49:X49"/>
    <mergeCell ref="M44:X44"/>
    <mergeCell ref="A45:B45"/>
    <mergeCell ref="G45:L45"/>
    <mergeCell ref="M45:X45"/>
    <mergeCell ref="A46:B46"/>
    <mergeCell ref="G46:L46"/>
    <mergeCell ref="M46:X46"/>
    <mergeCell ref="A37:B37"/>
    <mergeCell ref="G37:L37"/>
    <mergeCell ref="A38:B38"/>
    <mergeCell ref="G38:L38"/>
    <mergeCell ref="A44:B44"/>
    <mergeCell ref="G44:L44"/>
    <mergeCell ref="A32:B32"/>
    <mergeCell ref="G32:L32"/>
    <mergeCell ref="A33:B33"/>
    <mergeCell ref="G33:L33"/>
    <mergeCell ref="A36:B36"/>
    <mergeCell ref="G36:L36"/>
    <mergeCell ref="W5:W6"/>
    <mergeCell ref="X5:X6"/>
    <mergeCell ref="A30:B30"/>
    <mergeCell ref="G30:L30"/>
    <mergeCell ref="P5:R5"/>
    <mergeCell ref="S5:U5"/>
    <mergeCell ref="V5:V6"/>
    <mergeCell ref="A31:B31"/>
    <mergeCell ref="G31:L31"/>
    <mergeCell ref="M5:O5"/>
    <mergeCell ref="A5:A6"/>
    <mergeCell ref="B5:B6"/>
    <mergeCell ref="C5:F5"/>
    <mergeCell ref="G5:J5"/>
    <mergeCell ref="K5:K6"/>
    <mergeCell ref="L5:L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kémiatanár 4 félév levelező</vt:lpstr>
      <vt:lpstr>'kémiatanár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2022-06-09T09:56:40Z</dcterms:modified>
</cp:coreProperties>
</file>