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tanári szakképzettséggel újabb tanárszak 4 féléves\végleges\"/>
    </mc:Choice>
  </mc:AlternateContent>
  <bookViews>
    <workbookView xWindow="-120" yWindow="-120" windowWidth="29040" windowHeight="15840"/>
  </bookViews>
  <sheets>
    <sheet name="újabb tanári 4félév levelező" sheetId="9" r:id="rId1"/>
  </sheets>
  <definedNames>
    <definedName name="_xlnm.Print_Area" localSheetId="0">'újabb tanári 4félév levelező'!$A$5:$F$60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9" l="1"/>
  <c r="F38" i="9"/>
  <c r="E38" i="9"/>
  <c r="D38" i="9"/>
  <c r="C38" i="9"/>
  <c r="F37" i="9"/>
  <c r="D37" i="9"/>
  <c r="C37" i="9"/>
  <c r="F36" i="9"/>
  <c r="E36" i="9"/>
  <c r="D36" i="9"/>
  <c r="C36" i="9"/>
  <c r="G38" i="9" l="1"/>
  <c r="G36" i="9"/>
  <c r="G37" i="9"/>
  <c r="F66" i="9"/>
  <c r="E66" i="9"/>
  <c r="D66" i="9"/>
  <c r="C66" i="9"/>
  <c r="F65" i="9"/>
  <c r="E65" i="9"/>
  <c r="D65" i="9"/>
  <c r="C65" i="9"/>
  <c r="F64" i="9"/>
  <c r="E64" i="9"/>
  <c r="D64" i="9"/>
  <c r="C64" i="9"/>
  <c r="G61" i="9"/>
  <c r="F56" i="9"/>
  <c r="E56" i="9"/>
  <c r="D56" i="9"/>
  <c r="C56" i="9"/>
  <c r="F55" i="9"/>
  <c r="E55" i="9"/>
  <c r="D55" i="9"/>
  <c r="C55" i="9"/>
  <c r="F54" i="9"/>
  <c r="E54" i="9"/>
  <c r="D54" i="9"/>
  <c r="C54" i="9"/>
  <c r="F50" i="9"/>
  <c r="E50" i="9"/>
  <c r="D50" i="9"/>
  <c r="C50" i="9"/>
  <c r="C60" i="9" s="1"/>
  <c r="F49" i="9"/>
  <c r="E49" i="9"/>
  <c r="D49" i="9"/>
  <c r="C49" i="9"/>
  <c r="F48" i="9"/>
  <c r="E48" i="9"/>
  <c r="E58" i="9" s="1"/>
  <c r="D48" i="9"/>
  <c r="C48" i="9"/>
  <c r="D45" i="9"/>
  <c r="D60" i="9" l="1"/>
  <c r="D59" i="9"/>
  <c r="F58" i="9"/>
  <c r="G50" i="9"/>
  <c r="G54" i="9"/>
  <c r="D58" i="9"/>
  <c r="F59" i="9"/>
  <c r="F60" i="9"/>
  <c r="G64" i="9"/>
  <c r="G43" i="9"/>
  <c r="E59" i="9"/>
  <c r="G49" i="9"/>
  <c r="C58" i="9"/>
  <c r="G55" i="9"/>
  <c r="G56" i="9"/>
  <c r="G65" i="9"/>
  <c r="G66" i="9"/>
  <c r="E60" i="9"/>
  <c r="G44" i="9"/>
  <c r="G45" i="9"/>
  <c r="G48" i="9"/>
  <c r="C59" i="9"/>
  <c r="G59" i="9" l="1"/>
  <c r="G58" i="9"/>
  <c r="G60" i="9"/>
</calcChain>
</file>

<file path=xl/sharedStrings.xml><?xml version="1.0" encoding="utf-8"?>
<sst xmlns="http://schemas.openxmlformats.org/spreadsheetml/2006/main" count="293" uniqueCount="168">
  <si>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</si>
  <si>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</si>
  <si>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</si>
  <si>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</si>
  <si>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</si>
  <si>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</si>
  <si>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</si>
  <si>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</si>
  <si>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</si>
  <si>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</si>
  <si>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</si>
  <si>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</si>
  <si>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</si>
  <si>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</si>
  <si>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</si>
  <si>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</si>
  <si>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</si>
  <si>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</si>
  <si>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</si>
  <si>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</si>
  <si>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</si>
  <si>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</si>
  <si>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</si>
  <si>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</si>
  <si>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</si>
  <si>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</si>
  <si>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</si>
  <si>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</si>
  <si>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</si>
  <si>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</si>
  <si>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</si>
  <si>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</si>
  <si>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</si>
  <si>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</si>
  <si>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</si>
  <si>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</si>
  <si>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</si>
  <si>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</si>
  <si>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</si>
  <si>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Kémiai alapok</t>
  </si>
  <si>
    <t>Kémia 1</t>
  </si>
  <si>
    <t>Kémia 2</t>
  </si>
  <si>
    <t>Kémia 3</t>
  </si>
  <si>
    <t>Kémia 4</t>
  </si>
  <si>
    <t>Haladó kémia</t>
  </si>
  <si>
    <t>Fizikai alapok</t>
  </si>
  <si>
    <t>Fizika 1</t>
  </si>
  <si>
    <t>Fizika 2</t>
  </si>
  <si>
    <t>Fizika 3</t>
  </si>
  <si>
    <t>Fizika 4</t>
  </si>
  <si>
    <t>Haladó fizika</t>
  </si>
  <si>
    <t>Biológiai alapok</t>
  </si>
  <si>
    <t>Biológia 1</t>
  </si>
  <si>
    <t>Biológia 2</t>
  </si>
  <si>
    <t>Biológia 3</t>
  </si>
  <si>
    <t>Biológia 4</t>
  </si>
  <si>
    <t>Haladó biológia</t>
  </si>
  <si>
    <t>Környezettudomány 1</t>
  </si>
  <si>
    <t>Környezettudomány 2</t>
  </si>
  <si>
    <t>Haladó környezettudomány</t>
  </si>
  <si>
    <t>A természet  2 (szintézis)</t>
  </si>
  <si>
    <t>Integrált alkalmazás 1 (projektmunka)</t>
  </si>
  <si>
    <t>Integrált alkalmazás 2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</si>
  <si>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</si>
  <si>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</si>
  <si>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</si>
  <si>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</si>
  <si>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kv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</si>
  <si>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</si>
  <si>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</si>
  <si>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</si>
  <si>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</si>
  <si>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</si>
  <si>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</si>
  <si>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Chemistry basics</t>
  </si>
  <si>
    <t>Zsély István</t>
  </si>
  <si>
    <t>Chemistry 1</t>
  </si>
  <si>
    <t>Zsélyné Ujvári Mária</t>
  </si>
  <si>
    <t>Chemistry 2</t>
  </si>
  <si>
    <t>Chemistry 3</t>
  </si>
  <si>
    <t>Homonnay Zoltám</t>
  </si>
  <si>
    <t>Chemistry 4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</si>
  <si>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</si>
  <si>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</si>
  <si>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</si>
  <si>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</si>
  <si>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</si>
  <si>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</si>
  <si>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</si>
  <si>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Physics 4</t>
  </si>
  <si>
    <t>Advanced physics</t>
  </si>
  <si>
    <t>Tárnok Krisztián</t>
  </si>
  <si>
    <t>Biology basics</t>
  </si>
  <si>
    <t>Hajnik Tünde</t>
  </si>
  <si>
    <t>Biology 1</t>
  </si>
  <si>
    <t>Szövényi Gergely</t>
  </si>
  <si>
    <t>Biology 2</t>
  </si>
  <si>
    <t>Standovár Tibor</t>
  </si>
  <si>
    <t>Biology 3</t>
  </si>
  <si>
    <t>Kovács M. Gábor</t>
  </si>
  <si>
    <t>Biology 4</t>
  </si>
  <si>
    <t>Advanced biology</t>
  </si>
  <si>
    <t>Pribéli Levente</t>
  </si>
  <si>
    <t>Berki Márton</t>
  </si>
  <si>
    <t>Environmental science 1</t>
  </si>
  <si>
    <t>Angyal Zsuzsanna</t>
  </si>
  <si>
    <t>Environmental science 2</t>
  </si>
  <si>
    <t>Advanced environmental science</t>
  </si>
  <si>
    <t>Nature 2 (synthesis)</t>
  </si>
  <si>
    <t>Project work 1</t>
  </si>
  <si>
    <t>Bubik Veronika</t>
  </si>
  <si>
    <t>Project work 2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</si>
  <si>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</si>
  <si>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</si>
  <si>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</si>
  <si>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</si>
  <si>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</si>
  <si>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</si>
  <si>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</si>
  <si>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120 kredit levelező 2023-tól</t>
  </si>
  <si>
    <t>Földrajztanár tanári szakképzettség birtokában újabb, természettudomány-környezettan szakos tanári oklevelet adó tanárképzés</t>
  </si>
  <si>
    <t>term1a23vlr</t>
  </si>
  <si>
    <t>kemalapa23vlr</t>
  </si>
  <si>
    <t>kemia1a23vlr</t>
  </si>
  <si>
    <t>kemia2a23vlr</t>
  </si>
  <si>
    <t>kemia3a23vlr</t>
  </si>
  <si>
    <t>kemia4a23vlr</t>
  </si>
  <si>
    <t>halkemiaa23vlr</t>
  </si>
  <si>
    <t>fizalapa23vlr</t>
  </si>
  <si>
    <t>fizika1a23vlr</t>
  </si>
  <si>
    <t>fizika2a23vlr</t>
  </si>
  <si>
    <t>fizika3a23vlr</t>
  </si>
  <si>
    <t>fizika4a23vlr</t>
  </si>
  <si>
    <t>halfizikaa23vlr</t>
  </si>
  <si>
    <t>biol2a23vlr</t>
  </si>
  <si>
    <t>biol3a23vlr</t>
  </si>
  <si>
    <t>biol4a23vlr</t>
  </si>
  <si>
    <t>ktud1a23vlr</t>
  </si>
  <si>
    <t>ktud2a23vlr</t>
  </si>
  <si>
    <t>halktuda23vlr</t>
  </si>
  <si>
    <t>term2a23vlr</t>
  </si>
  <si>
    <t>integr1a23vlr</t>
  </si>
  <si>
    <t>integr2a23vlr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</si>
  <si>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</si>
  <si>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</si>
  <si>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</si>
  <si>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</si>
  <si>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</si>
  <si>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</si>
  <si>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</si>
  <si>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</si>
  <si>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</si>
  <si>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</si>
  <si>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 xml:space="preserve">     kötelező tárgyak (94 kredit)</t>
  </si>
  <si>
    <t xml:space="preserve">     kötelezően választható tárgyak (teljesítendő 6 kredit)</t>
  </si>
  <si>
    <t>RTK-SZVL-TER</t>
  </si>
  <si>
    <t>RTK-SZGYL3-TER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</si>
  <si>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</si>
  <si>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</si>
  <si>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</si>
  <si>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>Szakmódszertani ismeretek (8 kredit)</t>
  </si>
  <si>
    <t>Márialigeti Károly</t>
  </si>
  <si>
    <t>Szakfelelős: Dr. Weiszburg Tamás</t>
  </si>
  <si>
    <t>Képzési koordinátor: Dr. Angyal Zsuzsanna</t>
  </si>
  <si>
    <t>biolalapa23elr</t>
  </si>
  <si>
    <t>biol1a23elr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</si>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</sst>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4"/>
    <cellStyle name="Normál 4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B1" sqref="B1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42578125" style="4" customWidth="1"/>
    <col min="14" max="14" width="15.28515625" style="4" bestFit="1" customWidth="1"/>
    <col min="15" max="15" width="25.5703125" style="4" bestFit="1" customWidth="1"/>
    <col min="16" max="16" width="23.285156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84" t="s">
        <v>120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84" t="s">
        <v>119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162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163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39" t="s">
        <v>3</v>
      </c>
      <c r="B6" s="139" t="s">
        <v>4</v>
      </c>
      <c r="C6" s="144" t="s">
        <v>10</v>
      </c>
      <c r="D6" s="145"/>
      <c r="E6" s="145"/>
      <c r="F6" s="145"/>
      <c r="G6" s="146" t="s">
        <v>6</v>
      </c>
      <c r="H6" s="147"/>
      <c r="I6" s="147"/>
      <c r="J6" s="147"/>
      <c r="K6" s="148" t="s">
        <v>11</v>
      </c>
      <c r="L6" s="150" t="s">
        <v>12</v>
      </c>
      <c r="M6" s="141" t="s">
        <v>157</v>
      </c>
      <c r="N6" s="142"/>
      <c r="O6" s="143"/>
      <c r="P6" s="139" t="s">
        <v>13</v>
      </c>
      <c r="Q6" s="137" t="s">
        <v>2</v>
      </c>
      <c r="R6" s="139" t="s">
        <v>5</v>
      </c>
    </row>
    <row r="7" spans="1:18" s="11" customFormat="1" ht="43.5" customHeight="1" x14ac:dyDescent="0.2">
      <c r="A7" s="140"/>
      <c r="B7" s="140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14</v>
      </c>
      <c r="J7" s="13" t="s">
        <v>0</v>
      </c>
      <c r="K7" s="149"/>
      <c r="L7" s="151"/>
      <c r="M7" s="98" t="s">
        <v>158</v>
      </c>
      <c r="N7" s="99" t="s">
        <v>3</v>
      </c>
      <c r="O7" s="99" t="s">
        <v>4</v>
      </c>
      <c r="P7" s="140"/>
      <c r="Q7" s="138"/>
      <c r="R7" s="140"/>
    </row>
    <row r="8" spans="1:18" s="11" customFormat="1" ht="12.75" customHeight="1" x14ac:dyDescent="0.2">
      <c r="A8" s="38" t="s">
        <v>15</v>
      </c>
      <c r="B8" s="39"/>
      <c r="C8" s="55"/>
      <c r="D8" s="55"/>
      <c r="E8" s="55"/>
      <c r="F8" s="55"/>
      <c r="G8" s="55"/>
      <c r="H8" s="55"/>
      <c r="I8" s="55"/>
      <c r="J8" s="55"/>
      <c r="K8" s="56"/>
      <c r="L8" s="56"/>
      <c r="M8" s="36"/>
      <c r="N8" s="36"/>
      <c r="O8" s="36"/>
      <c r="P8" s="57"/>
      <c r="Q8" s="57"/>
      <c r="R8" s="58"/>
    </row>
    <row r="9" spans="1:18" s="11" customFormat="1" ht="12.75" customHeight="1" x14ac:dyDescent="0.2">
      <c r="A9" s="38" t="s">
        <v>153</v>
      </c>
      <c r="B9" s="39"/>
      <c r="C9" s="55"/>
      <c r="D9" s="55"/>
      <c r="E9" s="55"/>
      <c r="F9" s="55"/>
      <c r="G9" s="55"/>
      <c r="H9" s="55"/>
      <c r="I9" s="55"/>
      <c r="J9" s="55"/>
      <c r="K9" s="56"/>
      <c r="L9" s="56"/>
      <c r="M9" s="35"/>
      <c r="N9" s="35"/>
      <c r="O9" s="35"/>
      <c r="P9" s="86"/>
      <c r="Q9" s="86"/>
      <c r="R9" s="87"/>
    </row>
    <row r="10" spans="1:18" s="30" customFormat="1" ht="12.75" customHeight="1" x14ac:dyDescent="0.25">
      <c r="A10" s="21" t="s">
        <v>121</v>
      </c>
      <c r="B10" s="49" t="s">
        <v>38</v>
      </c>
      <c r="C10" s="14" t="s">
        <v>16</v>
      </c>
      <c r="D10" s="15"/>
      <c r="E10" s="15"/>
      <c r="F10" s="15"/>
      <c r="G10" s="23">
        <v>6</v>
      </c>
      <c r="H10" s="25">
        <v>6</v>
      </c>
      <c r="I10" s="25"/>
      <c r="J10" s="50"/>
      <c r="K10" s="75">
        <v>3</v>
      </c>
      <c r="L10" s="54" t="s">
        <v>17</v>
      </c>
      <c r="M10" s="54"/>
      <c r="N10" s="54"/>
      <c r="O10" s="54"/>
      <c r="P10" s="19" t="s">
        <v>70</v>
      </c>
      <c r="Q10" s="19" t="s">
        <v>71</v>
      </c>
      <c r="R10" s="20" t="s">
        <v>72</v>
      </c>
    </row>
    <row r="11" spans="1:18" s="30" customFormat="1" ht="12.75" customHeight="1" x14ac:dyDescent="0.25">
      <c r="A11" s="21" t="s">
        <v>122</v>
      </c>
      <c r="B11" s="49" t="s">
        <v>39</v>
      </c>
      <c r="C11" s="14" t="s">
        <v>16</v>
      </c>
      <c r="D11" s="15"/>
      <c r="E11" s="15"/>
      <c r="F11" s="15"/>
      <c r="G11" s="23">
        <v>2</v>
      </c>
      <c r="H11" s="25"/>
      <c r="I11" s="25">
        <v>16</v>
      </c>
      <c r="J11" s="50"/>
      <c r="K11" s="75">
        <v>4</v>
      </c>
      <c r="L11" s="54" t="s">
        <v>17</v>
      </c>
      <c r="M11" s="54"/>
      <c r="N11" s="54"/>
      <c r="O11" s="54"/>
      <c r="P11" s="52" t="s">
        <v>77</v>
      </c>
      <c r="Q11" s="52" t="s">
        <v>71</v>
      </c>
      <c r="R11" s="20" t="s">
        <v>74</v>
      </c>
    </row>
    <row r="12" spans="1:18" s="30" customFormat="1" ht="12.75" customHeight="1" x14ac:dyDescent="0.25">
      <c r="A12" s="21" t="s">
        <v>123</v>
      </c>
      <c r="B12" s="49" t="s">
        <v>40</v>
      </c>
      <c r="C12" s="14" t="s">
        <v>16</v>
      </c>
      <c r="D12" s="15"/>
      <c r="E12" s="15"/>
      <c r="F12" s="15"/>
      <c r="G12" s="23">
        <v>4</v>
      </c>
      <c r="H12" s="25">
        <v>8</v>
      </c>
      <c r="I12" s="25"/>
      <c r="J12" s="50"/>
      <c r="K12" s="75">
        <v>3</v>
      </c>
      <c r="L12" s="54" t="s">
        <v>17</v>
      </c>
      <c r="M12" s="54"/>
      <c r="N12" s="54"/>
      <c r="O12" s="54"/>
      <c r="P12" s="52" t="s">
        <v>77</v>
      </c>
      <c r="Q12" s="52" t="s">
        <v>71</v>
      </c>
      <c r="R12" s="20" t="s">
        <v>76</v>
      </c>
    </row>
    <row r="13" spans="1:18" s="30" customFormat="1" ht="12.75" customHeight="1" x14ac:dyDescent="0.25">
      <c r="A13" s="21" t="s">
        <v>124</v>
      </c>
      <c r="B13" s="49" t="s">
        <v>41</v>
      </c>
      <c r="C13" s="14"/>
      <c r="D13" s="15" t="s">
        <v>16</v>
      </c>
      <c r="E13" s="15"/>
      <c r="F13" s="15"/>
      <c r="G13" s="23">
        <v>2</v>
      </c>
      <c r="H13" s="25"/>
      <c r="I13" s="25">
        <v>12</v>
      </c>
      <c r="J13" s="50"/>
      <c r="K13" s="75">
        <v>3</v>
      </c>
      <c r="L13" s="54" t="s">
        <v>19</v>
      </c>
      <c r="M13" s="54"/>
      <c r="N13" s="54"/>
      <c r="O13" s="54"/>
      <c r="P13" s="52" t="s">
        <v>77</v>
      </c>
      <c r="Q13" s="52" t="s">
        <v>71</v>
      </c>
      <c r="R13" s="20" t="s">
        <v>78</v>
      </c>
    </row>
    <row r="14" spans="1:18" s="30" customFormat="1" ht="12.75" customHeight="1" x14ac:dyDescent="0.25">
      <c r="A14" s="21" t="s">
        <v>125</v>
      </c>
      <c r="B14" s="49" t="s">
        <v>42</v>
      </c>
      <c r="C14" s="14"/>
      <c r="D14" s="15" t="s">
        <v>16</v>
      </c>
      <c r="E14" s="15"/>
      <c r="F14" s="15"/>
      <c r="G14" s="23">
        <v>4</v>
      </c>
      <c r="H14" s="25">
        <v>8</v>
      </c>
      <c r="I14" s="25"/>
      <c r="J14" s="50"/>
      <c r="K14" s="75">
        <v>3</v>
      </c>
      <c r="L14" s="54" t="s">
        <v>17</v>
      </c>
      <c r="M14" s="54"/>
      <c r="N14" s="54"/>
      <c r="O14" s="54"/>
      <c r="P14" s="24" t="s">
        <v>75</v>
      </c>
      <c r="Q14" s="52" t="s">
        <v>71</v>
      </c>
      <c r="R14" s="20" t="s">
        <v>79</v>
      </c>
    </row>
    <row r="15" spans="1:18" s="30" customFormat="1" ht="12.75" customHeight="1" x14ac:dyDescent="0.25">
      <c r="A15" s="21" t="s">
        <v>126</v>
      </c>
      <c r="B15" s="49" t="s">
        <v>43</v>
      </c>
      <c r="C15" s="14"/>
      <c r="D15" s="15"/>
      <c r="E15" s="15" t="s">
        <v>16</v>
      </c>
      <c r="F15" s="15"/>
      <c r="G15" s="23">
        <v>8</v>
      </c>
      <c r="H15" s="25">
        <v>4</v>
      </c>
      <c r="I15" s="25"/>
      <c r="J15" s="50"/>
      <c r="K15" s="75">
        <v>3</v>
      </c>
      <c r="L15" s="54" t="s">
        <v>19</v>
      </c>
      <c r="M15" s="54"/>
      <c r="N15" s="54"/>
      <c r="O15" s="54"/>
      <c r="P15" s="24" t="s">
        <v>118</v>
      </c>
      <c r="Q15" s="52" t="s">
        <v>71</v>
      </c>
      <c r="R15" s="20" t="s">
        <v>81</v>
      </c>
    </row>
    <row r="16" spans="1:18" s="30" customFormat="1" ht="12.75" customHeight="1" x14ac:dyDescent="0.25">
      <c r="A16" s="21" t="s">
        <v>128</v>
      </c>
      <c r="B16" s="49" t="s">
        <v>45</v>
      </c>
      <c r="C16" s="14" t="s">
        <v>16</v>
      </c>
      <c r="D16" s="15"/>
      <c r="E16" s="15"/>
      <c r="F16" s="15"/>
      <c r="G16" s="23">
        <v>8</v>
      </c>
      <c r="H16" s="25">
        <v>8</v>
      </c>
      <c r="I16" s="25"/>
      <c r="J16" s="50"/>
      <c r="K16" s="75">
        <v>4</v>
      </c>
      <c r="L16" s="54" t="s">
        <v>17</v>
      </c>
      <c r="M16" s="54"/>
      <c r="N16" s="54"/>
      <c r="O16" s="54"/>
      <c r="P16" s="24" t="s">
        <v>83</v>
      </c>
      <c r="Q16" s="52" t="s">
        <v>71</v>
      </c>
      <c r="R16" s="20" t="s">
        <v>84</v>
      </c>
    </row>
    <row r="17" spans="1:18" s="30" customFormat="1" ht="12.75" customHeight="1" x14ac:dyDescent="0.25">
      <c r="A17" s="21" t="s">
        <v>129</v>
      </c>
      <c r="B17" s="49" t="s">
        <v>46</v>
      </c>
      <c r="C17" s="14" t="s">
        <v>16</v>
      </c>
      <c r="D17" s="15"/>
      <c r="E17" s="15"/>
      <c r="F17" s="15"/>
      <c r="G17" s="23">
        <v>4</v>
      </c>
      <c r="H17" s="25">
        <v>4</v>
      </c>
      <c r="I17" s="25">
        <v>4</v>
      </c>
      <c r="J17" s="50"/>
      <c r="K17" s="75">
        <v>3</v>
      </c>
      <c r="L17" s="54" t="s">
        <v>19</v>
      </c>
      <c r="M17" s="54"/>
      <c r="N17" s="54"/>
      <c r="O17" s="54"/>
      <c r="P17" s="24" t="s">
        <v>85</v>
      </c>
      <c r="Q17" s="52" t="s">
        <v>71</v>
      </c>
      <c r="R17" s="20" t="s">
        <v>86</v>
      </c>
    </row>
    <row r="18" spans="1:18" s="30" customFormat="1" ht="12.75" customHeight="1" x14ac:dyDescent="0.25">
      <c r="A18" s="21" t="s">
        <v>130</v>
      </c>
      <c r="B18" s="49" t="s">
        <v>47</v>
      </c>
      <c r="C18" s="14"/>
      <c r="D18" s="15" t="s">
        <v>16</v>
      </c>
      <c r="E18" s="15"/>
      <c r="F18" s="15"/>
      <c r="G18" s="23">
        <v>4</v>
      </c>
      <c r="H18" s="25">
        <v>4</v>
      </c>
      <c r="I18" s="25">
        <v>4</v>
      </c>
      <c r="J18" s="50"/>
      <c r="K18" s="75">
        <v>3</v>
      </c>
      <c r="L18" s="54" t="s">
        <v>19</v>
      </c>
      <c r="M18" s="54"/>
      <c r="N18" s="54"/>
      <c r="O18" s="54"/>
      <c r="P18" s="24" t="s">
        <v>83</v>
      </c>
      <c r="Q18" s="52" t="s">
        <v>71</v>
      </c>
      <c r="R18" s="20" t="s">
        <v>87</v>
      </c>
    </row>
    <row r="19" spans="1:18" s="30" customFormat="1" ht="12.75" customHeight="1" x14ac:dyDescent="0.25">
      <c r="A19" s="21" t="s">
        <v>131</v>
      </c>
      <c r="B19" s="49" t="s">
        <v>48</v>
      </c>
      <c r="C19" s="14"/>
      <c r="D19" s="15" t="s">
        <v>16</v>
      </c>
      <c r="E19" s="15"/>
      <c r="F19" s="15"/>
      <c r="G19" s="23">
        <v>4</v>
      </c>
      <c r="H19" s="25">
        <v>4</v>
      </c>
      <c r="I19" s="25">
        <v>4</v>
      </c>
      <c r="J19" s="50"/>
      <c r="K19" s="75">
        <v>3</v>
      </c>
      <c r="L19" s="54" t="s">
        <v>19</v>
      </c>
      <c r="M19" s="54"/>
      <c r="N19" s="54"/>
      <c r="O19" s="54"/>
      <c r="P19" s="24" t="s">
        <v>85</v>
      </c>
      <c r="Q19" s="52" t="s">
        <v>71</v>
      </c>
      <c r="R19" s="20" t="s">
        <v>88</v>
      </c>
    </row>
    <row r="20" spans="1:18" s="30" customFormat="1" ht="12.75" customHeight="1" x14ac:dyDescent="0.25">
      <c r="A20" s="21" t="s">
        <v>132</v>
      </c>
      <c r="B20" s="49" t="s">
        <v>49</v>
      </c>
      <c r="C20" s="14"/>
      <c r="D20" s="15"/>
      <c r="E20" s="15" t="s">
        <v>16</v>
      </c>
      <c r="F20" s="15"/>
      <c r="G20" s="23">
        <v>4</v>
      </c>
      <c r="H20" s="25">
        <v>4</v>
      </c>
      <c r="I20" s="25">
        <v>4</v>
      </c>
      <c r="J20" s="50"/>
      <c r="K20" s="75">
        <v>3</v>
      </c>
      <c r="L20" s="54" t="s">
        <v>19</v>
      </c>
      <c r="M20" s="54"/>
      <c r="N20" s="54"/>
      <c r="O20" s="54"/>
      <c r="P20" s="24" t="s">
        <v>83</v>
      </c>
      <c r="Q20" s="52" t="s">
        <v>71</v>
      </c>
      <c r="R20" s="20" t="s">
        <v>89</v>
      </c>
    </row>
    <row r="21" spans="1:18" s="30" customFormat="1" ht="12.75" customHeight="1" x14ac:dyDescent="0.25">
      <c r="A21" s="21" t="s">
        <v>164</v>
      </c>
      <c r="B21" s="49" t="s">
        <v>51</v>
      </c>
      <c r="C21" s="14" t="s">
        <v>16</v>
      </c>
      <c r="D21" s="15"/>
      <c r="E21" s="15"/>
      <c r="F21" s="15"/>
      <c r="G21" s="23">
        <v>16</v>
      </c>
      <c r="H21" s="25"/>
      <c r="I21" s="25"/>
      <c r="J21" s="50"/>
      <c r="K21" s="75">
        <v>4</v>
      </c>
      <c r="L21" s="54" t="s">
        <v>17</v>
      </c>
      <c r="M21" s="54"/>
      <c r="N21" s="54"/>
      <c r="O21" s="54"/>
      <c r="P21" s="24" t="s">
        <v>91</v>
      </c>
      <c r="Q21" s="52" t="s">
        <v>71</v>
      </c>
      <c r="R21" s="20" t="s">
        <v>92</v>
      </c>
    </row>
    <row r="22" spans="1:18" s="30" customFormat="1" ht="12.75" customHeight="1" x14ac:dyDescent="0.25">
      <c r="A22" s="21" t="s">
        <v>165</v>
      </c>
      <c r="B22" s="49" t="s">
        <v>52</v>
      </c>
      <c r="C22" s="14" t="s">
        <v>16</v>
      </c>
      <c r="D22" s="15"/>
      <c r="E22" s="15"/>
      <c r="F22" s="15"/>
      <c r="G22" s="23">
        <v>12</v>
      </c>
      <c r="H22" s="25"/>
      <c r="I22" s="25"/>
      <c r="J22" s="50"/>
      <c r="K22" s="75">
        <v>3</v>
      </c>
      <c r="L22" s="54" t="s">
        <v>19</v>
      </c>
      <c r="M22" s="54"/>
      <c r="N22" s="54"/>
      <c r="O22" s="54"/>
      <c r="P22" s="24" t="s">
        <v>93</v>
      </c>
      <c r="Q22" s="52" t="s">
        <v>71</v>
      </c>
      <c r="R22" s="20" t="s">
        <v>94</v>
      </c>
    </row>
    <row r="23" spans="1:18" s="30" customFormat="1" ht="12.75" customHeight="1" x14ac:dyDescent="0.25">
      <c r="A23" s="24" t="s">
        <v>134</v>
      </c>
      <c r="B23" s="49" t="s">
        <v>53</v>
      </c>
      <c r="C23" s="23"/>
      <c r="D23" s="25" t="s">
        <v>16</v>
      </c>
      <c r="E23" s="25"/>
      <c r="F23" s="25"/>
      <c r="G23" s="23">
        <v>2</v>
      </c>
      <c r="H23" s="25">
        <v>10</v>
      </c>
      <c r="I23" s="25"/>
      <c r="J23" s="50"/>
      <c r="K23" s="75">
        <v>3</v>
      </c>
      <c r="L23" s="54" t="s">
        <v>19</v>
      </c>
      <c r="M23" s="54"/>
      <c r="N23" s="54"/>
      <c r="O23" s="54"/>
      <c r="P23" s="24" t="s">
        <v>95</v>
      </c>
      <c r="Q23" s="52" t="s">
        <v>71</v>
      </c>
      <c r="R23" s="53" t="s">
        <v>96</v>
      </c>
    </row>
    <row r="24" spans="1:18" s="30" customFormat="1" ht="12.75" customHeight="1" x14ac:dyDescent="0.25">
      <c r="A24" s="24" t="s">
        <v>135</v>
      </c>
      <c r="B24" s="49" t="s">
        <v>54</v>
      </c>
      <c r="C24" s="23"/>
      <c r="D24" s="25" t="s">
        <v>16</v>
      </c>
      <c r="E24" s="25"/>
      <c r="F24" s="25"/>
      <c r="G24" s="23">
        <v>2</v>
      </c>
      <c r="H24" s="25">
        <v>10</v>
      </c>
      <c r="I24" s="25"/>
      <c r="J24" s="50"/>
      <c r="K24" s="75">
        <v>3</v>
      </c>
      <c r="L24" s="54" t="s">
        <v>19</v>
      </c>
      <c r="M24" s="54"/>
      <c r="N24" s="54"/>
      <c r="O24" s="54"/>
      <c r="P24" s="24" t="s">
        <v>97</v>
      </c>
      <c r="Q24" s="52" t="s">
        <v>71</v>
      </c>
      <c r="R24" s="53" t="s">
        <v>98</v>
      </c>
    </row>
    <row r="25" spans="1:18" s="30" customFormat="1" ht="12.75" customHeight="1" x14ac:dyDescent="0.25">
      <c r="A25" s="24" t="s">
        <v>136</v>
      </c>
      <c r="B25" s="49" t="s">
        <v>55</v>
      </c>
      <c r="C25" s="23"/>
      <c r="D25" s="25"/>
      <c r="E25" s="25" t="s">
        <v>16</v>
      </c>
      <c r="F25" s="25"/>
      <c r="G25" s="23">
        <v>2</v>
      </c>
      <c r="H25" s="25">
        <v>10</v>
      </c>
      <c r="I25" s="25"/>
      <c r="J25" s="50"/>
      <c r="K25" s="75">
        <v>3</v>
      </c>
      <c r="L25" s="54" t="s">
        <v>19</v>
      </c>
      <c r="M25" s="54"/>
      <c r="N25" s="54"/>
      <c r="O25" s="54"/>
      <c r="P25" s="24" t="s">
        <v>99</v>
      </c>
      <c r="Q25" s="52" t="s">
        <v>71</v>
      </c>
      <c r="R25" s="53" t="s">
        <v>100</v>
      </c>
    </row>
    <row r="26" spans="1:18" s="30" customFormat="1" ht="12.75" customHeight="1" x14ac:dyDescent="0.25">
      <c r="A26" s="24" t="s">
        <v>137</v>
      </c>
      <c r="B26" s="49" t="s">
        <v>57</v>
      </c>
      <c r="C26" s="23"/>
      <c r="D26" s="25" t="s">
        <v>16</v>
      </c>
      <c r="E26" s="25"/>
      <c r="F26" s="25"/>
      <c r="G26" s="23">
        <v>4</v>
      </c>
      <c r="H26" s="25">
        <v>8</v>
      </c>
      <c r="I26" s="25"/>
      <c r="J26" s="50"/>
      <c r="K26" s="75">
        <v>3</v>
      </c>
      <c r="L26" s="54" t="s">
        <v>19</v>
      </c>
      <c r="M26" s="54"/>
      <c r="N26" s="54"/>
      <c r="O26" s="54"/>
      <c r="P26" s="52" t="s">
        <v>103</v>
      </c>
      <c r="Q26" s="52" t="s">
        <v>71</v>
      </c>
      <c r="R26" s="53" t="s">
        <v>104</v>
      </c>
    </row>
    <row r="27" spans="1:18" s="30" customFormat="1" ht="12.75" customHeight="1" x14ac:dyDescent="0.25">
      <c r="A27" s="24" t="s">
        <v>138</v>
      </c>
      <c r="B27" s="49" t="s">
        <v>58</v>
      </c>
      <c r="C27" s="23"/>
      <c r="D27" s="25"/>
      <c r="E27" s="25" t="s">
        <v>16</v>
      </c>
      <c r="F27" s="25"/>
      <c r="G27" s="23">
        <v>4</v>
      </c>
      <c r="H27" s="25">
        <v>8</v>
      </c>
      <c r="I27" s="25"/>
      <c r="J27" s="50"/>
      <c r="K27" s="75">
        <v>3</v>
      </c>
      <c r="L27" s="54" t="s">
        <v>19</v>
      </c>
      <c r="M27" s="54"/>
      <c r="N27" s="54"/>
      <c r="O27" s="54"/>
      <c r="P27" s="52" t="s">
        <v>167</v>
      </c>
      <c r="Q27" s="52" t="s">
        <v>71</v>
      </c>
      <c r="R27" s="53" t="s">
        <v>106</v>
      </c>
    </row>
    <row r="28" spans="1:18" s="30" customFormat="1" ht="12.75" customHeight="1" x14ac:dyDescent="0.25">
      <c r="A28" s="24" t="s">
        <v>139</v>
      </c>
      <c r="B28" s="49" t="s">
        <v>59</v>
      </c>
      <c r="C28" s="23"/>
      <c r="D28" s="25"/>
      <c r="E28" s="25"/>
      <c r="F28" s="25" t="s">
        <v>16</v>
      </c>
      <c r="G28" s="23">
        <v>4</v>
      </c>
      <c r="H28" s="25">
        <v>8</v>
      </c>
      <c r="I28" s="25"/>
      <c r="J28" s="50"/>
      <c r="K28" s="75">
        <v>3</v>
      </c>
      <c r="L28" s="54" t="s">
        <v>17</v>
      </c>
      <c r="M28" s="54"/>
      <c r="N28" s="54"/>
      <c r="O28" s="54"/>
      <c r="P28" s="52" t="s">
        <v>102</v>
      </c>
      <c r="Q28" s="52" t="s">
        <v>71</v>
      </c>
      <c r="R28" s="53" t="s">
        <v>107</v>
      </c>
    </row>
    <row r="29" spans="1:18" s="30" customFormat="1" ht="12.75" customHeight="1" x14ac:dyDescent="0.25">
      <c r="A29" s="24" t="s">
        <v>140</v>
      </c>
      <c r="B29" s="49" t="s">
        <v>60</v>
      </c>
      <c r="C29" s="23"/>
      <c r="D29" s="25"/>
      <c r="E29" s="25"/>
      <c r="F29" s="25" t="s">
        <v>16</v>
      </c>
      <c r="G29" s="23">
        <v>8</v>
      </c>
      <c r="H29" s="25">
        <v>16</v>
      </c>
      <c r="I29" s="25"/>
      <c r="J29" s="50"/>
      <c r="K29" s="75">
        <v>6</v>
      </c>
      <c r="L29" s="54" t="s">
        <v>17</v>
      </c>
      <c r="M29" s="54"/>
      <c r="N29" s="54"/>
      <c r="O29" s="54"/>
      <c r="P29" s="52" t="s">
        <v>73</v>
      </c>
      <c r="Q29" s="52" t="s">
        <v>71</v>
      </c>
      <c r="R29" s="53" t="s">
        <v>108</v>
      </c>
    </row>
    <row r="30" spans="1:18" s="30" customFormat="1" ht="12.75" customHeight="1" x14ac:dyDescent="0.25">
      <c r="A30" s="24" t="s">
        <v>141</v>
      </c>
      <c r="B30" s="89" t="s">
        <v>61</v>
      </c>
      <c r="C30" s="23" t="s">
        <v>16</v>
      </c>
      <c r="D30" s="25"/>
      <c r="E30" s="25"/>
      <c r="F30" s="25"/>
      <c r="G30" s="23">
        <v>6</v>
      </c>
      <c r="H30" s="25">
        <v>12</v>
      </c>
      <c r="I30" s="25"/>
      <c r="J30" s="50"/>
      <c r="K30" s="51">
        <v>4</v>
      </c>
      <c r="L30" s="54" t="s">
        <v>19</v>
      </c>
      <c r="M30" s="54"/>
      <c r="N30" s="54"/>
      <c r="O30" s="54"/>
      <c r="P30" s="52" t="s">
        <v>167</v>
      </c>
      <c r="Q30" s="52" t="s">
        <v>71</v>
      </c>
      <c r="R30" s="53" t="s">
        <v>109</v>
      </c>
    </row>
    <row r="31" spans="1:18" s="30" customFormat="1" ht="12.75" customHeight="1" x14ac:dyDescent="0.25">
      <c r="A31" s="24" t="s">
        <v>142</v>
      </c>
      <c r="B31" s="89" t="s">
        <v>62</v>
      </c>
      <c r="C31" s="23" t="s">
        <v>16</v>
      </c>
      <c r="D31" s="25"/>
      <c r="E31" s="25"/>
      <c r="F31" s="25"/>
      <c r="G31" s="23">
        <v>4</v>
      </c>
      <c r="H31" s="25">
        <v>8</v>
      </c>
      <c r="I31" s="25"/>
      <c r="J31" s="50"/>
      <c r="K31" s="51">
        <v>3</v>
      </c>
      <c r="L31" s="54" t="s">
        <v>19</v>
      </c>
      <c r="M31" s="54"/>
      <c r="N31" s="54"/>
      <c r="O31" s="54"/>
      <c r="P31" s="52" t="s">
        <v>110</v>
      </c>
      <c r="Q31" s="52" t="s">
        <v>71</v>
      </c>
      <c r="R31" s="53" t="s">
        <v>111</v>
      </c>
    </row>
    <row r="32" spans="1:18" s="30" customFormat="1" ht="12.75" customHeight="1" x14ac:dyDescent="0.25">
      <c r="A32" s="24" t="s">
        <v>143</v>
      </c>
      <c r="B32" s="89" t="s">
        <v>63</v>
      </c>
      <c r="C32" s="23"/>
      <c r="D32" s="25" t="s">
        <v>16</v>
      </c>
      <c r="E32" s="25"/>
      <c r="F32" s="25"/>
      <c r="G32" s="23">
        <v>8</v>
      </c>
      <c r="H32" s="25">
        <v>16</v>
      </c>
      <c r="I32" s="25"/>
      <c r="J32" s="50"/>
      <c r="K32" s="51">
        <v>6</v>
      </c>
      <c r="L32" s="54" t="s">
        <v>19</v>
      </c>
      <c r="M32" s="54"/>
      <c r="N32" s="54"/>
      <c r="O32" s="54"/>
      <c r="P32" s="52" t="s">
        <v>112</v>
      </c>
      <c r="Q32" s="52" t="s">
        <v>71</v>
      </c>
      <c r="R32" s="53" t="s">
        <v>113</v>
      </c>
    </row>
    <row r="33" spans="1:18" s="30" customFormat="1" ht="12.75" customHeight="1" x14ac:dyDescent="0.25">
      <c r="A33" s="24" t="s">
        <v>144</v>
      </c>
      <c r="B33" s="89" t="s">
        <v>64</v>
      </c>
      <c r="C33" s="23"/>
      <c r="D33" s="25"/>
      <c r="E33" s="25" t="s">
        <v>16</v>
      </c>
      <c r="F33" s="25"/>
      <c r="G33" s="23">
        <v>4</v>
      </c>
      <c r="H33" s="25">
        <v>8</v>
      </c>
      <c r="I33" s="25"/>
      <c r="J33" s="50"/>
      <c r="K33" s="51">
        <v>3</v>
      </c>
      <c r="L33" s="54" t="s">
        <v>19</v>
      </c>
      <c r="M33" s="54"/>
      <c r="N33" s="54"/>
      <c r="O33" s="54"/>
      <c r="P33" s="52" t="s">
        <v>110</v>
      </c>
      <c r="Q33" s="52" t="s">
        <v>71</v>
      </c>
      <c r="R33" s="53" t="s">
        <v>115</v>
      </c>
    </row>
    <row r="34" spans="1:18" s="30" customFormat="1" ht="12.75" customHeight="1" x14ac:dyDescent="0.25">
      <c r="A34" s="24" t="s">
        <v>145</v>
      </c>
      <c r="B34" s="89" t="s">
        <v>65</v>
      </c>
      <c r="C34" s="23"/>
      <c r="D34" s="25"/>
      <c r="E34" s="25" t="s">
        <v>16</v>
      </c>
      <c r="F34" s="25"/>
      <c r="G34" s="23">
        <v>8</v>
      </c>
      <c r="H34" s="25">
        <v>16</v>
      </c>
      <c r="I34" s="25"/>
      <c r="J34" s="50"/>
      <c r="K34" s="51">
        <v>6</v>
      </c>
      <c r="L34" s="54" t="s">
        <v>19</v>
      </c>
      <c r="M34" s="54"/>
      <c r="N34" s="54"/>
      <c r="O34" s="54"/>
      <c r="P34" s="52" t="s">
        <v>114</v>
      </c>
      <c r="Q34" s="52" t="s">
        <v>71</v>
      </c>
      <c r="R34" s="53" t="s">
        <v>116</v>
      </c>
    </row>
    <row r="35" spans="1:18" s="30" customFormat="1" ht="12.75" customHeight="1" x14ac:dyDescent="0.25">
      <c r="A35" s="24" t="s">
        <v>146</v>
      </c>
      <c r="B35" s="89" t="s">
        <v>66</v>
      </c>
      <c r="C35" s="23"/>
      <c r="D35" s="25"/>
      <c r="E35" s="25"/>
      <c r="F35" s="25" t="s">
        <v>16</v>
      </c>
      <c r="G35" s="23">
        <v>8</v>
      </c>
      <c r="H35" s="25">
        <v>16</v>
      </c>
      <c r="I35" s="25"/>
      <c r="J35" s="50"/>
      <c r="K35" s="51">
        <v>6</v>
      </c>
      <c r="L35" s="54" t="s">
        <v>19</v>
      </c>
      <c r="M35" s="54"/>
      <c r="N35" s="54"/>
      <c r="O35" s="54"/>
      <c r="P35" s="52" t="s">
        <v>167</v>
      </c>
      <c r="Q35" s="52" t="s">
        <v>71</v>
      </c>
      <c r="R35" s="53" t="s">
        <v>117</v>
      </c>
    </row>
    <row r="36" spans="1:18" s="30" customFormat="1" ht="12.75" customHeight="1" x14ac:dyDescent="0.25">
      <c r="A36" s="121" t="s">
        <v>20</v>
      </c>
      <c r="B36" s="122"/>
      <c r="C36" s="28">
        <f>SUMIF(C2:C35,"=x",$G2:$G35)+SUMIF(C2:C35,"=x",$H2:$H35)+SUMIF(C2:C35,"=x",$I2:$I35)+SUMIF(C2:C35,"=x",$J2:$J35)</f>
        <v>128</v>
      </c>
      <c r="D36" s="29">
        <f>SUMIF(D2:D35,"=x",$G2:$G35)+SUMIF(D2:D35,"=x",$H2:$H35)+SUMIF(D2:D35,"=x",$I2:$I35)+SUMIF(D2:D35,"=x",$J2:$J35)</f>
        <v>110</v>
      </c>
      <c r="E36" s="29">
        <f>SUMIF(E2:E35,"=x",$G2:$G35)+SUMIF(E2:E35,"=x",$H2:$H35)+SUMIF(E2:E35,"=x",$I2:$I35)+SUMIF(E2:E35,"=x",$J2:$J35)</f>
        <v>84</v>
      </c>
      <c r="F36" s="29">
        <f>SUMIF(F2:F35,"=x",$G2:$G35)+SUMIF(F2:F35,"=x",$H2:$H35)+SUMIF(F2:F35,"=x",$I2:$I35)+SUMIF(F2:F35,"=x",$J2:$J35)</f>
        <v>60</v>
      </c>
      <c r="G36" s="123">
        <f>SUM(C36:F36)</f>
        <v>382</v>
      </c>
      <c r="H36" s="124"/>
      <c r="I36" s="124"/>
      <c r="J36" s="124"/>
      <c r="K36" s="124"/>
      <c r="L36" s="125"/>
      <c r="M36" s="90"/>
      <c r="N36" s="90"/>
      <c r="O36" s="90"/>
      <c r="P36" s="73"/>
      <c r="Q36" s="73"/>
      <c r="R36" s="74"/>
    </row>
    <row r="37" spans="1:18" s="30" customFormat="1" ht="12.75" customHeight="1" x14ac:dyDescent="0.25">
      <c r="A37" s="100" t="s">
        <v>21</v>
      </c>
      <c r="B37" s="101"/>
      <c r="C37" s="31">
        <f>SUMIF(C2:C35,"=x",$K2:$K35)</f>
        <v>31</v>
      </c>
      <c r="D37" s="44">
        <f>SUMIF(D2:D35,"=x",$K2:$K35)</f>
        <v>27</v>
      </c>
      <c r="E37" s="44">
        <f>SUMIF(E2:E35,"=x",$K2:$K35)</f>
        <v>21</v>
      </c>
      <c r="F37" s="88">
        <f>SUMIF(F2:F35,"=x",$K2:$K35)</f>
        <v>15</v>
      </c>
      <c r="G37" s="102">
        <f>SUM(C37:F37)</f>
        <v>94</v>
      </c>
      <c r="H37" s="128"/>
      <c r="I37" s="128"/>
      <c r="J37" s="128"/>
      <c r="K37" s="128"/>
      <c r="L37" s="129"/>
      <c r="M37" s="91"/>
      <c r="N37" s="91"/>
      <c r="O37" s="91"/>
      <c r="P37" s="71"/>
      <c r="Q37" s="71"/>
      <c r="R37" s="72"/>
    </row>
    <row r="38" spans="1:18" s="30" customFormat="1" ht="12.75" customHeight="1" x14ac:dyDescent="0.25">
      <c r="A38" s="132" t="s">
        <v>22</v>
      </c>
      <c r="B38" s="133"/>
      <c r="C38" s="63">
        <f>SUMPRODUCT(--(C2:C35="x"),--($L2:$L35="K(5)"))</f>
        <v>5</v>
      </c>
      <c r="D38" s="64">
        <f>SUMPRODUCT(--(D2:D35="x"),--($L2:$L35="K(5)"))</f>
        <v>1</v>
      </c>
      <c r="E38" s="64">
        <f>SUMPRODUCT(--(E2:E35="x"),--($L2:$L35="K(5)"))</f>
        <v>0</v>
      </c>
      <c r="F38" s="64">
        <f>SUMPRODUCT(--(F2:F35="x"),--($L2:$L35="K(5)"))</f>
        <v>2</v>
      </c>
      <c r="G38" s="134">
        <f>SUM(C38:F38)</f>
        <v>8</v>
      </c>
      <c r="H38" s="135"/>
      <c r="I38" s="135"/>
      <c r="J38" s="135"/>
      <c r="K38" s="135"/>
      <c r="L38" s="136"/>
      <c r="M38" s="92"/>
      <c r="N38" s="92"/>
      <c r="O38" s="92"/>
      <c r="P38" s="71"/>
      <c r="Q38" s="71"/>
      <c r="R38" s="72"/>
    </row>
    <row r="39" spans="1:18" s="30" customFormat="1" ht="12.75" customHeight="1" x14ac:dyDescent="0.25">
      <c r="A39" s="38" t="s">
        <v>154</v>
      </c>
      <c r="B39" s="76"/>
      <c r="C39" s="77"/>
      <c r="D39" s="78"/>
      <c r="E39" s="78"/>
      <c r="F39" s="78"/>
      <c r="G39" s="77"/>
      <c r="H39" s="78"/>
      <c r="I39" s="78"/>
      <c r="J39" s="79"/>
      <c r="K39" s="80"/>
      <c r="L39" s="81"/>
      <c r="M39" s="65"/>
      <c r="N39" s="65"/>
      <c r="O39" s="65"/>
      <c r="P39" s="82"/>
      <c r="Q39" s="82"/>
      <c r="R39" s="83"/>
    </row>
    <row r="40" spans="1:18" s="30" customFormat="1" ht="12.75" customHeight="1" x14ac:dyDescent="0.25">
      <c r="A40" s="21" t="s">
        <v>127</v>
      </c>
      <c r="B40" s="49" t="s">
        <v>44</v>
      </c>
      <c r="C40" s="14"/>
      <c r="D40" s="15"/>
      <c r="E40" s="25" t="s">
        <v>67</v>
      </c>
      <c r="F40" s="15"/>
      <c r="G40" s="23">
        <v>8</v>
      </c>
      <c r="H40" s="25">
        <v>8</v>
      </c>
      <c r="I40" s="25">
        <v>8</v>
      </c>
      <c r="J40" s="50"/>
      <c r="K40" s="75">
        <v>6</v>
      </c>
      <c r="L40" s="54" t="s">
        <v>17</v>
      </c>
      <c r="M40" s="54"/>
      <c r="N40" s="54"/>
      <c r="O40" s="54"/>
      <c r="P40" s="24" t="s">
        <v>80</v>
      </c>
      <c r="Q40" s="52" t="s">
        <v>71</v>
      </c>
      <c r="R40" s="20" t="s">
        <v>82</v>
      </c>
    </row>
    <row r="41" spans="1:18" s="30" customFormat="1" ht="12.75" customHeight="1" x14ac:dyDescent="0.25">
      <c r="A41" s="21" t="s">
        <v>133</v>
      </c>
      <c r="B41" s="49" t="s">
        <v>50</v>
      </c>
      <c r="C41" s="14"/>
      <c r="D41" s="15"/>
      <c r="E41" s="25" t="s">
        <v>67</v>
      </c>
      <c r="F41" s="15"/>
      <c r="G41" s="23">
        <v>8</v>
      </c>
      <c r="H41" s="25">
        <v>8</v>
      </c>
      <c r="I41" s="25">
        <v>8</v>
      </c>
      <c r="J41" s="50"/>
      <c r="K41" s="75">
        <v>6</v>
      </c>
      <c r="L41" s="54" t="s">
        <v>17</v>
      </c>
      <c r="M41" s="54"/>
      <c r="N41" s="54"/>
      <c r="O41" s="54"/>
      <c r="P41" s="24" t="s">
        <v>85</v>
      </c>
      <c r="Q41" s="52" t="s">
        <v>71</v>
      </c>
      <c r="R41" s="20" t="s">
        <v>90</v>
      </c>
    </row>
    <row r="42" spans="1:18" s="30" customFormat="1" ht="12.75" customHeight="1" x14ac:dyDescent="0.25">
      <c r="A42" s="24" t="s">
        <v>166</v>
      </c>
      <c r="B42" s="49" t="s">
        <v>56</v>
      </c>
      <c r="C42" s="23"/>
      <c r="D42" s="25"/>
      <c r="E42" s="25" t="s">
        <v>67</v>
      </c>
      <c r="F42" s="25"/>
      <c r="G42" s="23">
        <v>16</v>
      </c>
      <c r="H42" s="25"/>
      <c r="I42" s="25"/>
      <c r="J42" s="50"/>
      <c r="K42" s="75">
        <v>6</v>
      </c>
      <c r="L42" s="54" t="s">
        <v>17</v>
      </c>
      <c r="M42" s="54"/>
      <c r="N42" s="54"/>
      <c r="O42" s="54"/>
      <c r="P42" s="24" t="s">
        <v>161</v>
      </c>
      <c r="Q42" s="52" t="s">
        <v>71</v>
      </c>
      <c r="R42" s="53" t="s">
        <v>101</v>
      </c>
    </row>
    <row r="43" spans="1:18" s="30" customFormat="1" x14ac:dyDescent="0.25">
      <c r="A43" s="121" t="s">
        <v>20</v>
      </c>
      <c r="B43" s="122"/>
      <c r="C43" s="28"/>
      <c r="D43" s="29"/>
      <c r="E43" s="29">
        <v>24</v>
      </c>
      <c r="F43" s="29"/>
      <c r="G43" s="123">
        <f>SUM(C43:F43)</f>
        <v>24</v>
      </c>
      <c r="H43" s="124"/>
      <c r="I43" s="124"/>
      <c r="J43" s="124"/>
      <c r="K43" s="124"/>
      <c r="L43" s="125"/>
      <c r="M43" s="90"/>
      <c r="N43" s="90"/>
      <c r="O43" s="90"/>
      <c r="P43" s="45"/>
      <c r="Q43" s="45"/>
      <c r="R43" s="46"/>
    </row>
    <row r="44" spans="1:18" s="30" customFormat="1" x14ac:dyDescent="0.25">
      <c r="A44" s="100" t="s">
        <v>21</v>
      </c>
      <c r="B44" s="101"/>
      <c r="C44" s="31"/>
      <c r="D44" s="44"/>
      <c r="E44" s="44">
        <v>6</v>
      </c>
      <c r="F44" s="44"/>
      <c r="G44" s="102">
        <f>SUM(C44:F44)</f>
        <v>6</v>
      </c>
      <c r="H44" s="128"/>
      <c r="I44" s="128"/>
      <c r="J44" s="128"/>
      <c r="K44" s="128"/>
      <c r="L44" s="129"/>
      <c r="M44" s="91"/>
      <c r="N44" s="91"/>
      <c r="O44" s="91"/>
      <c r="P44" s="47"/>
      <c r="Q44" s="47"/>
      <c r="R44" s="48"/>
    </row>
    <row r="45" spans="1:18" s="30" customFormat="1" x14ac:dyDescent="0.25">
      <c r="A45" s="132" t="s">
        <v>22</v>
      </c>
      <c r="B45" s="133"/>
      <c r="C45" s="63"/>
      <c r="D45" s="64">
        <f>SUMPRODUCT(--(D10:D42="x"),--($L10:$L42="K(5)"))</f>
        <v>1</v>
      </c>
      <c r="E45" s="64">
        <v>1</v>
      </c>
      <c r="F45" s="64"/>
      <c r="G45" s="134">
        <f>SUM(C45:F45)</f>
        <v>2</v>
      </c>
      <c r="H45" s="135"/>
      <c r="I45" s="135"/>
      <c r="J45" s="135"/>
      <c r="K45" s="135"/>
      <c r="L45" s="136"/>
      <c r="M45" s="92"/>
      <c r="N45" s="92"/>
      <c r="O45" s="92"/>
      <c r="P45" s="47"/>
      <c r="Q45" s="47"/>
      <c r="R45" s="48"/>
    </row>
    <row r="46" spans="1:18" s="30" customFormat="1" x14ac:dyDescent="0.25">
      <c r="A46" s="59" t="s">
        <v>23</v>
      </c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61"/>
      <c r="N46" s="61"/>
      <c r="O46" s="61"/>
      <c r="P46" s="35"/>
      <c r="Q46" s="35"/>
      <c r="R46" s="65"/>
    </row>
    <row r="47" spans="1:18" s="30" customFormat="1" x14ac:dyDescent="0.25">
      <c r="A47" s="53" t="s">
        <v>155</v>
      </c>
      <c r="B47" s="49" t="s">
        <v>9</v>
      </c>
      <c r="C47" s="26"/>
      <c r="D47" s="27"/>
      <c r="E47" s="27" t="s">
        <v>16</v>
      </c>
      <c r="F47" s="27"/>
      <c r="G47" s="23"/>
      <c r="H47" s="25"/>
      <c r="I47" s="25"/>
      <c r="J47" s="34"/>
      <c r="K47" s="51">
        <v>0</v>
      </c>
      <c r="L47" s="54" t="s">
        <v>17</v>
      </c>
      <c r="M47" s="54"/>
      <c r="N47" s="54"/>
      <c r="O47" s="54"/>
      <c r="P47" s="22" t="s">
        <v>105</v>
      </c>
      <c r="Q47" s="52" t="s">
        <v>71</v>
      </c>
      <c r="R47" s="66" t="s">
        <v>149</v>
      </c>
    </row>
    <row r="48" spans="1:18" s="30" customFormat="1" x14ac:dyDescent="0.25">
      <c r="A48" s="121" t="s">
        <v>20</v>
      </c>
      <c r="B48" s="122"/>
      <c r="C48" s="28">
        <f>SUMIF(C47:C47,"=x",$G47:$G47)+SUMIF(C47:C47,"=x",$H47:$H47)+SUMIF(C47:C47,"=x",$I47:$I47)+SUMIF(C47:C47,"=x",$J47:$J47)</f>
        <v>0</v>
      </c>
      <c r="D48" s="29">
        <f>SUMIF(D47:D47,"=x",$G47:$G47)+SUMIF(D47:D47,"=x",$H47:$H47)+SUMIF(D47:D47,"=x",$I47:$I47)+SUMIF(D47:D47,"=x",$J47:$J47)</f>
        <v>0</v>
      </c>
      <c r="E48" s="29">
        <f>SUMIF(E47:E47,"=x",$G47:$G47)+SUMIF(E47:E47,"=x",$H47:$H47)+SUMIF(E47:E47,"=x",$I47:$I47)+SUMIF(E47:E47,"=x",$J47:$J47)</f>
        <v>0</v>
      </c>
      <c r="F48" s="29">
        <f>SUMIF(F47:F47,"=x",$G47:$G47)+SUMIF(F47:F47,"=x",$H47:$H47)+SUMIF(F47:F47,"=x",$I47:$I47)+SUMIF(F47:F47,"=x",$J47:$J47)</f>
        <v>0</v>
      </c>
      <c r="G48" s="123">
        <f>SUM(C48:F48)</f>
        <v>0</v>
      </c>
      <c r="H48" s="124"/>
      <c r="I48" s="124"/>
      <c r="J48" s="124"/>
      <c r="K48" s="124"/>
      <c r="L48" s="125"/>
      <c r="M48" s="93"/>
      <c r="N48" s="93"/>
      <c r="O48" s="93"/>
      <c r="P48" s="47"/>
      <c r="Q48" s="47"/>
      <c r="R48" s="48"/>
    </row>
    <row r="49" spans="1:18" s="30" customFormat="1" x14ac:dyDescent="0.25">
      <c r="A49" s="100" t="s">
        <v>21</v>
      </c>
      <c r="B49" s="101"/>
      <c r="C49" s="31">
        <f>SUMIF(C47:C47,"=x",$K47:$K47)</f>
        <v>0</v>
      </c>
      <c r="D49" s="44">
        <f>SUMIF(D47:D47,"=x",$K47:$K47)</f>
        <v>0</v>
      </c>
      <c r="E49" s="44">
        <f>SUMIF(E47:E47,"=x",$K47:$K47)</f>
        <v>0</v>
      </c>
      <c r="F49" s="44">
        <f>SUMIF(F47:F47,"=x",$K47:$K47)</f>
        <v>0</v>
      </c>
      <c r="G49" s="102">
        <f>SUM(C49:F49)</f>
        <v>0</v>
      </c>
      <c r="H49" s="128"/>
      <c r="I49" s="128"/>
      <c r="J49" s="128"/>
      <c r="K49" s="128"/>
      <c r="L49" s="129"/>
      <c r="M49" s="91"/>
      <c r="N49" s="91"/>
      <c r="O49" s="91"/>
      <c r="P49" s="47"/>
      <c r="Q49" s="47"/>
      <c r="R49" s="48"/>
    </row>
    <row r="50" spans="1:18" s="30" customFormat="1" x14ac:dyDescent="0.25">
      <c r="A50" s="132" t="s">
        <v>22</v>
      </c>
      <c r="B50" s="133"/>
      <c r="C50" s="63">
        <f>SUMPRODUCT(--(C47:C47="x"),--($L47:$L47="K(5)"))</f>
        <v>0</v>
      </c>
      <c r="D50" s="64">
        <f>SUMPRODUCT(--(D47:D47="x"),--($L47:$L47="K(5)"))</f>
        <v>0</v>
      </c>
      <c r="E50" s="64">
        <f>SUMPRODUCT(--(E47:E47="x"),--($L47:$L47="K(5)"))</f>
        <v>1</v>
      </c>
      <c r="F50" s="64">
        <f>SUMPRODUCT(--(F47:F47="x"),--($L47:$L47="K(5)"))</f>
        <v>0</v>
      </c>
      <c r="G50" s="134">
        <f>SUM(C50:F50)</f>
        <v>1</v>
      </c>
      <c r="H50" s="135"/>
      <c r="I50" s="135"/>
      <c r="J50" s="135"/>
      <c r="K50" s="135"/>
      <c r="L50" s="136"/>
      <c r="M50" s="92"/>
      <c r="N50" s="92"/>
      <c r="O50" s="92"/>
      <c r="P50" s="47"/>
      <c r="Q50" s="47"/>
      <c r="R50" s="48"/>
    </row>
    <row r="51" spans="1:18" s="30" customFormat="1" x14ac:dyDescent="0.25">
      <c r="A51" s="38" t="s">
        <v>160</v>
      </c>
      <c r="B51" s="39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65"/>
    </row>
    <row r="52" spans="1:18" s="30" customFormat="1" x14ac:dyDescent="0.2">
      <c r="A52" s="24" t="s">
        <v>151</v>
      </c>
      <c r="B52" s="49" t="s">
        <v>68</v>
      </c>
      <c r="C52" s="14"/>
      <c r="D52" s="15" t="s">
        <v>16</v>
      </c>
      <c r="E52" s="15"/>
      <c r="F52" s="15"/>
      <c r="G52" s="23">
        <v>4</v>
      </c>
      <c r="H52" s="17">
        <v>12</v>
      </c>
      <c r="I52" s="25"/>
      <c r="J52" s="50"/>
      <c r="K52" s="51">
        <v>4</v>
      </c>
      <c r="L52" s="54" t="s">
        <v>19</v>
      </c>
      <c r="M52" s="54"/>
      <c r="N52" s="54"/>
      <c r="O52" s="54"/>
      <c r="P52" s="22" t="s">
        <v>105</v>
      </c>
      <c r="Q52" s="52" t="s">
        <v>71</v>
      </c>
      <c r="R52" s="85" t="s">
        <v>147</v>
      </c>
    </row>
    <row r="53" spans="1:18" s="30" customFormat="1" x14ac:dyDescent="0.2">
      <c r="A53" s="24" t="s">
        <v>152</v>
      </c>
      <c r="B53" s="49" t="s">
        <v>69</v>
      </c>
      <c r="C53" s="14"/>
      <c r="D53" s="15"/>
      <c r="E53" s="15" t="s">
        <v>16</v>
      </c>
      <c r="F53" s="15"/>
      <c r="G53" s="16">
        <v>4</v>
      </c>
      <c r="H53" s="17">
        <v>12</v>
      </c>
      <c r="I53" s="25"/>
      <c r="J53" s="50"/>
      <c r="K53" s="18">
        <v>4</v>
      </c>
      <c r="L53" s="54" t="s">
        <v>19</v>
      </c>
      <c r="M53" s="54"/>
      <c r="N53" s="54"/>
      <c r="O53" s="54"/>
      <c r="P53" s="22" t="s">
        <v>105</v>
      </c>
      <c r="Q53" s="52" t="s">
        <v>71</v>
      </c>
      <c r="R53" s="85" t="s">
        <v>148</v>
      </c>
    </row>
    <row r="54" spans="1:18" s="30" customFormat="1" x14ac:dyDescent="0.25">
      <c r="A54" s="121" t="s">
        <v>20</v>
      </c>
      <c r="B54" s="122"/>
      <c r="C54" s="28">
        <f>SUMIF(C52:C53,"=x",$G52:$G53)+SUMIF(C52:C53,"=x",$H52:$H53)+SUMIF(C52:C53,"=x",$I52:$I53)+SUMIF(C52:C53,"=x",$J52:$J53)</f>
        <v>0</v>
      </c>
      <c r="D54" s="29">
        <f>SUMIF(D52:D53,"=x",$G52:$G53)+SUMIF(D52:D53,"=x",$H52:$H53)+SUMIF(D52:D53,"=x",$I52:$I53)+SUMIF(D52:D53,"=x",$J52:$J53)</f>
        <v>16</v>
      </c>
      <c r="E54" s="29">
        <f>SUMIF(E52:E53,"=x",$G52:$G53)+SUMIF(E52:E53,"=x",$H52:$H53)+SUMIF(E52:E53,"=x",$I52:$I53)+SUMIF(E52:E53,"=x",$J52:$J53)</f>
        <v>16</v>
      </c>
      <c r="F54" s="29">
        <f>SUMIF(F52:F53,"=x",$G52:$G53)+SUMIF(F52:F53,"=x",$H52:$H53)+SUMIF(F52:F53,"=x",$I52:$I53)+SUMIF(F52:F53,"=x",$J52:$J53)</f>
        <v>0</v>
      </c>
      <c r="G54" s="123">
        <f>SUM(C54:F54)</f>
        <v>32</v>
      </c>
      <c r="H54" s="124"/>
      <c r="I54" s="124"/>
      <c r="J54" s="124"/>
      <c r="K54" s="124"/>
      <c r="L54" s="125"/>
      <c r="M54" s="90"/>
      <c r="N54" s="90"/>
      <c r="O54" s="90"/>
      <c r="P54" s="126"/>
      <c r="Q54" s="126"/>
      <c r="R54" s="127"/>
    </row>
    <row r="55" spans="1:18" s="30" customFormat="1" x14ac:dyDescent="0.25">
      <c r="A55" s="100" t="s">
        <v>21</v>
      </c>
      <c r="B55" s="101"/>
      <c r="C55" s="31">
        <f>SUMIF(C52:C53,"=x",$K52:$K53)</f>
        <v>0</v>
      </c>
      <c r="D55" s="44">
        <f>SUMIF(D52:D53,"=x",$K52:$K53)</f>
        <v>4</v>
      </c>
      <c r="E55" s="44">
        <f>SUMIF(E52:E53,"=x",$K52:$K53)</f>
        <v>4</v>
      </c>
      <c r="F55" s="44">
        <f>SUMIF(F52:F53,"=x",$K52:$K53)</f>
        <v>0</v>
      </c>
      <c r="G55" s="102">
        <f>SUM(C55:F55)</f>
        <v>8</v>
      </c>
      <c r="H55" s="128"/>
      <c r="I55" s="128"/>
      <c r="J55" s="128"/>
      <c r="K55" s="128"/>
      <c r="L55" s="129"/>
      <c r="M55" s="91"/>
      <c r="N55" s="91"/>
      <c r="O55" s="91"/>
      <c r="P55" s="105"/>
      <c r="Q55" s="105"/>
      <c r="R55" s="106"/>
    </row>
    <row r="56" spans="1:18" s="30" customFormat="1" x14ac:dyDescent="0.25">
      <c r="A56" s="107" t="s">
        <v>22</v>
      </c>
      <c r="B56" s="108"/>
      <c r="C56" s="32">
        <f>SUMPRODUCT(--(C52:C53="x"),--($L52:$L53="K(5)"))</f>
        <v>0</v>
      </c>
      <c r="D56" s="33">
        <f>SUMPRODUCT(--(D52:D53="x"),--($L52:$L53="K(5)"))</f>
        <v>0</v>
      </c>
      <c r="E56" s="33">
        <f>SUMPRODUCT(--(E52:E53="x"),--($L52:$L53="K(5)"))</f>
        <v>0</v>
      </c>
      <c r="F56" s="33">
        <f>SUMPRODUCT(--(F52:F53="x"),--($L52:$L53="K(5)"))</f>
        <v>0</v>
      </c>
      <c r="G56" s="109">
        <f>SUM(C56:F56)</f>
        <v>0</v>
      </c>
      <c r="H56" s="130"/>
      <c r="I56" s="130"/>
      <c r="J56" s="130"/>
      <c r="K56" s="130"/>
      <c r="L56" s="131"/>
      <c r="M56" s="94"/>
      <c r="N56" s="94"/>
      <c r="O56" s="94"/>
      <c r="P56" s="112"/>
      <c r="Q56" s="112"/>
      <c r="R56" s="113"/>
    </row>
    <row r="57" spans="1:18" s="30" customFormat="1" x14ac:dyDescent="0.25">
      <c r="A57" s="38" t="s">
        <v>24</v>
      </c>
      <c r="B57" s="39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36"/>
      <c r="O57" s="36"/>
      <c r="P57" s="36"/>
      <c r="Q57" s="36"/>
      <c r="R57" s="37"/>
    </row>
    <row r="58" spans="1:18" s="30" customFormat="1" x14ac:dyDescent="0.25">
      <c r="A58" s="121" t="s">
        <v>20</v>
      </c>
      <c r="B58" s="122"/>
      <c r="C58" s="28">
        <f t="shared" ref="C58:F60" si="0">SUMIF($A5:$A57,$A58,C5:C57)</f>
        <v>128</v>
      </c>
      <c r="D58" s="29">
        <f t="shared" si="0"/>
        <v>126</v>
      </c>
      <c r="E58" s="29">
        <f t="shared" si="0"/>
        <v>124</v>
      </c>
      <c r="F58" s="29">
        <f t="shared" si="0"/>
        <v>60</v>
      </c>
      <c r="G58" s="123">
        <f>SUM(C58:F58)</f>
        <v>438</v>
      </c>
      <c r="H58" s="124"/>
      <c r="I58" s="124"/>
      <c r="J58" s="124"/>
      <c r="K58" s="124"/>
      <c r="L58" s="125"/>
      <c r="M58" s="90"/>
      <c r="N58" s="90"/>
      <c r="O58" s="90"/>
      <c r="P58" s="126"/>
      <c r="Q58" s="126"/>
      <c r="R58" s="127"/>
    </row>
    <row r="59" spans="1:18" s="30" customFormat="1" x14ac:dyDescent="0.25">
      <c r="A59" s="100" t="s">
        <v>21</v>
      </c>
      <c r="B59" s="101"/>
      <c r="C59" s="31">
        <f t="shared" si="0"/>
        <v>31</v>
      </c>
      <c r="D59" s="44">
        <f t="shared" si="0"/>
        <v>31</v>
      </c>
      <c r="E59" s="44">
        <f t="shared" si="0"/>
        <v>31</v>
      </c>
      <c r="F59" s="44">
        <f t="shared" si="0"/>
        <v>15</v>
      </c>
      <c r="G59" s="102">
        <f>SUM(C59:F59)</f>
        <v>108</v>
      </c>
      <c r="H59" s="128"/>
      <c r="I59" s="128"/>
      <c r="J59" s="128"/>
      <c r="K59" s="128"/>
      <c r="L59" s="129"/>
      <c r="M59" s="91"/>
      <c r="N59" s="91"/>
      <c r="O59" s="91"/>
      <c r="P59" s="105"/>
      <c r="Q59" s="105"/>
      <c r="R59" s="106"/>
    </row>
    <row r="60" spans="1:18" s="30" customFormat="1" x14ac:dyDescent="0.25">
      <c r="A60" s="107" t="s">
        <v>22</v>
      </c>
      <c r="B60" s="108"/>
      <c r="C60" s="32">
        <f t="shared" si="0"/>
        <v>5</v>
      </c>
      <c r="D60" s="33">
        <f t="shared" si="0"/>
        <v>2</v>
      </c>
      <c r="E60" s="33">
        <f t="shared" si="0"/>
        <v>2</v>
      </c>
      <c r="F60" s="33">
        <f t="shared" si="0"/>
        <v>2</v>
      </c>
      <c r="G60" s="109">
        <f>SUM(C60:F60)</f>
        <v>11</v>
      </c>
      <c r="H60" s="130"/>
      <c r="I60" s="130"/>
      <c r="J60" s="130"/>
      <c r="K60" s="130"/>
      <c r="L60" s="131"/>
      <c r="M60" s="92"/>
      <c r="N60" s="92"/>
      <c r="O60" s="92"/>
      <c r="P60" s="105"/>
      <c r="Q60" s="105"/>
      <c r="R60" s="106"/>
    </row>
    <row r="61" spans="1:18" s="30" customFormat="1" ht="13.5" thickBot="1" x14ac:dyDescent="0.3">
      <c r="A61" s="114" t="s">
        <v>25</v>
      </c>
      <c r="B61" s="115"/>
      <c r="C61" s="69">
        <v>30</v>
      </c>
      <c r="D61" s="70">
        <v>30</v>
      </c>
      <c r="E61" s="70">
        <v>30</v>
      </c>
      <c r="F61" s="70">
        <v>18</v>
      </c>
      <c r="G61" s="116">
        <f>SUM(C61:F61)</f>
        <v>108</v>
      </c>
      <c r="H61" s="117"/>
      <c r="I61" s="117"/>
      <c r="J61" s="117"/>
      <c r="K61" s="117"/>
      <c r="L61" s="118"/>
      <c r="M61" s="95"/>
      <c r="N61" s="95"/>
      <c r="O61" s="95"/>
      <c r="P61" s="119"/>
      <c r="Q61" s="119"/>
      <c r="R61" s="120"/>
    </row>
    <row r="62" spans="1:18" s="30" customFormat="1" x14ac:dyDescent="0.25">
      <c r="A62" s="38" t="s">
        <v>26</v>
      </c>
      <c r="B62" s="39"/>
      <c r="C62" s="35"/>
      <c r="D62" s="35"/>
      <c r="E62" s="35"/>
      <c r="F62" s="35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1:18" s="30" customFormat="1" x14ac:dyDescent="0.25">
      <c r="A63" s="53" t="s">
        <v>156</v>
      </c>
      <c r="B63" s="68" t="s">
        <v>1</v>
      </c>
      <c r="C63" s="23"/>
      <c r="D63" s="25"/>
      <c r="E63" s="25"/>
      <c r="F63" s="25" t="s">
        <v>16</v>
      </c>
      <c r="G63" s="23"/>
      <c r="H63" s="25"/>
      <c r="I63" s="25"/>
      <c r="J63" s="50">
        <v>14</v>
      </c>
      <c r="K63" s="51">
        <v>3</v>
      </c>
      <c r="L63" s="54" t="s">
        <v>18</v>
      </c>
      <c r="M63" s="54" t="s">
        <v>159</v>
      </c>
      <c r="N63" s="54" t="s">
        <v>155</v>
      </c>
      <c r="O63" s="54" t="s">
        <v>9</v>
      </c>
      <c r="P63" s="22" t="s">
        <v>105</v>
      </c>
      <c r="Q63" s="52" t="s">
        <v>71</v>
      </c>
      <c r="R63" s="67" t="s">
        <v>150</v>
      </c>
    </row>
    <row r="64" spans="1:18" s="30" customFormat="1" x14ac:dyDescent="0.25">
      <c r="A64" s="121" t="s">
        <v>20</v>
      </c>
      <c r="B64" s="122"/>
      <c r="C64" s="28">
        <f>SUMIF(C63:C63,"=x",$G63:$G63)+SUMIF(C63:C63,"=x",$H63:$H63)+SUMIF(C63:C63,"=x",$I63:$I63)+SUMIF(C63:C63,"=x",$J63:$J63)</f>
        <v>0</v>
      </c>
      <c r="D64" s="29">
        <f>SUMIF(D63:D63,"=x",$G63:$G63)+SUMIF(D63:D63,"=x",$H63:$H63)+SUMIF(D63:D63,"=x",$I63:$I63)+SUMIF(D63:D63,"=x",$J63:$J63)</f>
        <v>0</v>
      </c>
      <c r="E64" s="29">
        <f>SUMIF(E63:E63,"=x",$G63:$G63)+SUMIF(E63:E63,"=x",$H63:$H63)+SUMIF(E63:E63,"=x",$I63:$I63)+SUMIF(E63:E63,"=x",$J63:$J63)</f>
        <v>0</v>
      </c>
      <c r="F64" s="29">
        <f>SUMIF(F63:F63,"=x",$G63:$G63)+SUMIF(F63:F63,"=x",$H63:$H63)+SUMIF(F63:F63,"=x",$I63:$I63)+SUMIF(F63:F63,"=x",$J63:$J63)</f>
        <v>14</v>
      </c>
      <c r="G64" s="123">
        <f>SUM(C64:F64)</f>
        <v>14</v>
      </c>
      <c r="H64" s="124"/>
      <c r="I64" s="124"/>
      <c r="J64" s="124"/>
      <c r="K64" s="124"/>
      <c r="L64" s="125"/>
      <c r="M64" s="90"/>
      <c r="N64" s="90"/>
      <c r="O64" s="90"/>
      <c r="P64" s="126"/>
      <c r="Q64" s="126"/>
      <c r="R64" s="127"/>
    </row>
    <row r="65" spans="1:18" s="30" customFormat="1" x14ac:dyDescent="0.25">
      <c r="A65" s="100" t="s">
        <v>21</v>
      </c>
      <c r="B65" s="101"/>
      <c r="C65" s="42">
        <f>SUMIF(C63:C63,"=x",$K63:$K63)</f>
        <v>0</v>
      </c>
      <c r="D65" s="44">
        <f>SUMIF(D63:D63,"=x",$K63:$K63)</f>
        <v>0</v>
      </c>
      <c r="E65" s="44">
        <f>SUMIF(E63:E63,"=x",$K63:$K63)</f>
        <v>0</v>
      </c>
      <c r="F65" s="44">
        <f>SUMIF(F63:F63,"=x",$K63:$K63)</f>
        <v>3</v>
      </c>
      <c r="G65" s="102">
        <f>SUM(C65:F65)</f>
        <v>3</v>
      </c>
      <c r="H65" s="103"/>
      <c r="I65" s="103"/>
      <c r="J65" s="103"/>
      <c r="K65" s="103"/>
      <c r="L65" s="104"/>
      <c r="M65" s="96"/>
      <c r="N65" s="96"/>
      <c r="O65" s="96"/>
      <c r="P65" s="105"/>
      <c r="Q65" s="105"/>
      <c r="R65" s="106"/>
    </row>
    <row r="66" spans="1:18" s="30" customFormat="1" x14ac:dyDescent="0.25">
      <c r="A66" s="107" t="s">
        <v>22</v>
      </c>
      <c r="B66" s="108"/>
      <c r="C66" s="43">
        <f>SUMPRODUCT(--(C63:C63="x"),--($L63:$L63="K(5)"))</f>
        <v>0</v>
      </c>
      <c r="D66" s="33">
        <f>SUMPRODUCT(--(D63:D63="x"),--($L63:$L63="K(5)"))</f>
        <v>0</v>
      </c>
      <c r="E66" s="33">
        <f>SUMPRODUCT(--(E63:E63="x"),--($L63:$L63="K(5)"))</f>
        <v>0</v>
      </c>
      <c r="F66" s="33">
        <f>SUMPRODUCT(--(F63:F63="x"),--($L63:$L63="K(5)"))</f>
        <v>0</v>
      </c>
      <c r="G66" s="109">
        <f>SUM(C66:F66)</f>
        <v>0</v>
      </c>
      <c r="H66" s="110"/>
      <c r="I66" s="110"/>
      <c r="J66" s="110"/>
      <c r="K66" s="110"/>
      <c r="L66" s="111"/>
      <c r="M66" s="97"/>
      <c r="N66" s="97"/>
      <c r="O66" s="97"/>
      <c r="P66" s="112"/>
      <c r="Q66" s="112"/>
      <c r="R66" s="113"/>
    </row>
    <row r="67" spans="1:18" s="30" customFormat="1" x14ac:dyDescent="0.2">
      <c r="C67" s="3"/>
      <c r="D67" s="3"/>
      <c r="E67" s="3"/>
      <c r="F67" s="3"/>
      <c r="G67" s="3"/>
      <c r="H67" s="3"/>
      <c r="I67" s="3"/>
      <c r="J67" s="3"/>
      <c r="K67" s="3"/>
      <c r="L67" s="4"/>
      <c r="M67" s="4"/>
      <c r="N67" s="4"/>
      <c r="O67" s="4"/>
      <c r="P67" s="5"/>
      <c r="Q67" s="5"/>
    </row>
    <row r="69" spans="1:18" x14ac:dyDescent="0.2">
      <c r="A69" s="41" t="s">
        <v>10</v>
      </c>
    </row>
    <row r="70" spans="1:18" x14ac:dyDescent="0.2">
      <c r="A70" s="6" t="s">
        <v>27</v>
      </c>
    </row>
    <row r="71" spans="1:18" x14ac:dyDescent="0.2">
      <c r="A71" s="6" t="s">
        <v>28</v>
      </c>
    </row>
    <row r="72" spans="1:18" x14ac:dyDescent="0.2">
      <c r="A72" s="6"/>
    </row>
    <row r="73" spans="1:18" x14ac:dyDescent="0.2">
      <c r="A73" s="41" t="s">
        <v>29</v>
      </c>
    </row>
    <row r="74" spans="1:18" x14ac:dyDescent="0.2">
      <c r="A74" s="6" t="s">
        <v>30</v>
      </c>
    </row>
    <row r="75" spans="1:18" x14ac:dyDescent="0.2">
      <c r="A75" s="6" t="s">
        <v>31</v>
      </c>
    </row>
    <row r="76" spans="1:18" x14ac:dyDescent="0.2">
      <c r="A76" s="6" t="s">
        <v>32</v>
      </c>
    </row>
    <row r="77" spans="1:18" x14ac:dyDescent="0.2">
      <c r="A77" s="6" t="s">
        <v>33</v>
      </c>
    </row>
    <row r="78" spans="1:18" x14ac:dyDescent="0.2">
      <c r="A78" s="6"/>
    </row>
    <row r="80" spans="1:18" x14ac:dyDescent="0.2">
      <c r="A80" s="41" t="s">
        <v>34</v>
      </c>
    </row>
    <row r="81" spans="1:1" x14ac:dyDescent="0.2">
      <c r="A81" s="6" t="s">
        <v>35</v>
      </c>
    </row>
    <row r="82" spans="1:1" x14ac:dyDescent="0.2">
      <c r="A82" s="6" t="s">
        <v>36</v>
      </c>
    </row>
  </sheetData>
  <mergeCells count="58">
    <mergeCell ref="A44:B44"/>
    <mergeCell ref="G44:L44"/>
    <mergeCell ref="A6:A7"/>
    <mergeCell ref="B6:B7"/>
    <mergeCell ref="C6:F6"/>
    <mergeCell ref="G6:J6"/>
    <mergeCell ref="K6:K7"/>
    <mergeCell ref="L6:L7"/>
    <mergeCell ref="A36:B36"/>
    <mergeCell ref="G36:L36"/>
    <mergeCell ref="A37:B37"/>
    <mergeCell ref="G37:L37"/>
    <mergeCell ref="A38:B38"/>
    <mergeCell ref="G38:L38"/>
    <mergeCell ref="Q6:Q7"/>
    <mergeCell ref="R6:R7"/>
    <mergeCell ref="A43:B43"/>
    <mergeCell ref="G43:L43"/>
    <mergeCell ref="P6:P7"/>
    <mergeCell ref="M6:O6"/>
    <mergeCell ref="A55:B55"/>
    <mergeCell ref="G55:L55"/>
    <mergeCell ref="P55:R55"/>
    <mergeCell ref="A45:B45"/>
    <mergeCell ref="G45:L45"/>
    <mergeCell ref="A48:B48"/>
    <mergeCell ref="G48:L48"/>
    <mergeCell ref="A49:B49"/>
    <mergeCell ref="G49:L49"/>
    <mergeCell ref="A50:B50"/>
    <mergeCell ref="G50:L50"/>
    <mergeCell ref="A54:B54"/>
    <mergeCell ref="G54:L54"/>
    <mergeCell ref="P54:R54"/>
    <mergeCell ref="A56:B56"/>
    <mergeCell ref="G56:L56"/>
    <mergeCell ref="P56:R56"/>
    <mergeCell ref="A58:B58"/>
    <mergeCell ref="G58:L58"/>
    <mergeCell ref="P58:R58"/>
    <mergeCell ref="A59:B59"/>
    <mergeCell ref="G59:L59"/>
    <mergeCell ref="P59:R59"/>
    <mergeCell ref="A60:B60"/>
    <mergeCell ref="G60:L60"/>
    <mergeCell ref="P60:R60"/>
    <mergeCell ref="A61:B61"/>
    <mergeCell ref="G61:L61"/>
    <mergeCell ref="P61:R61"/>
    <mergeCell ref="A64:B64"/>
    <mergeCell ref="G64:L64"/>
    <mergeCell ref="P64:R64"/>
    <mergeCell ref="A65:B65"/>
    <mergeCell ref="G65:L65"/>
    <mergeCell ref="P65:R65"/>
    <mergeCell ref="A66:B66"/>
    <mergeCell ref="G66:L66"/>
    <mergeCell ref="P66:R6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2023-07-19T14:39:24Z</dcterms:modified>
</cp:coreProperties>
</file>